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mvode-db1\Podaci\_NAB\2023\Otvoreni postupci\Radovi\M-4 Rek. mag. vod. Pribislavec Štefanec\Prethodno savjetovanje\"/>
    </mc:Choice>
  </mc:AlternateContent>
  <xr:revisionPtr revIDLastSave="0" documentId="13_ncr:1_{21E2F402-B7DE-49C1-A549-1B6BC608205C}" xr6:coauthVersionLast="47" xr6:coauthVersionMax="47" xr10:uidLastSave="{00000000-0000-0000-0000-000000000000}"/>
  <bookViews>
    <workbookView xWindow="-120" yWindow="-120" windowWidth="29040" windowHeight="15840" activeTab="1" xr2:uid="{D1E9D1EF-FB88-4BEA-87FE-5DEA25A88903}"/>
  </bookViews>
  <sheets>
    <sheet name="Naslovnica" sheetId="2" r:id="rId1"/>
    <sheet name="Troškovnik" sheetId="1" r:id="rId2"/>
  </sheets>
  <definedNames>
    <definedName name="_xlnm.Print_Titles" localSheetId="1">Troškovnik!$1:$1</definedName>
    <definedName name="_xlnm.Print_Area" localSheetId="1">Troškovnik!$A$1:$F$272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1" l="1"/>
  <c r="F16" i="1"/>
  <c r="F8" i="1"/>
  <c r="F9" i="1"/>
  <c r="F10" i="1"/>
  <c r="F11" i="1"/>
  <c r="F12" i="1"/>
  <c r="F13" i="1"/>
  <c r="F14" i="1"/>
  <c r="F15" i="1"/>
  <c r="F18" i="1"/>
  <c r="F19" i="1"/>
  <c r="F20" i="1"/>
  <c r="F21" i="1"/>
  <c r="F22" i="1"/>
  <c r="F23" i="1"/>
  <c r="F24" i="1"/>
  <c r="F25" i="1"/>
  <c r="F26" i="1"/>
  <c r="F27" i="1"/>
  <c r="F29" i="1"/>
  <c r="F30" i="1"/>
  <c r="F31" i="1"/>
  <c r="F33" i="1"/>
  <c r="F34" i="1"/>
  <c r="F35" i="1"/>
  <c r="F36" i="1"/>
  <c r="F38" i="1"/>
  <c r="F39" i="1"/>
  <c r="F40" i="1"/>
  <c r="F41" i="1"/>
  <c r="F42" i="1"/>
  <c r="F44" i="1"/>
  <c r="F46" i="1"/>
  <c r="F47" i="1"/>
  <c r="F48" i="1"/>
  <c r="F49" i="1"/>
  <c r="F50" i="1"/>
  <c r="F51" i="1"/>
  <c r="F52" i="1"/>
  <c r="F53" i="1"/>
  <c r="F54" i="1"/>
  <c r="F55" i="1"/>
  <c r="F56" i="1"/>
  <c r="F58" i="1"/>
  <c r="F59" i="1"/>
  <c r="F60" i="1"/>
  <c r="F61" i="1"/>
  <c r="F62" i="1"/>
  <c r="F64" i="1"/>
  <c r="F65" i="1"/>
  <c r="F66" i="1"/>
  <c r="F67" i="1"/>
  <c r="F68" i="1"/>
  <c r="F69" i="1"/>
  <c r="F71" i="1"/>
  <c r="F72" i="1"/>
  <c r="F73" i="1"/>
  <c r="F74" i="1"/>
  <c r="F75" i="1"/>
  <c r="F77" i="1"/>
  <c r="F78" i="1"/>
  <c r="F80" i="1"/>
  <c r="F81" i="1"/>
  <c r="F82" i="1"/>
  <c r="F83" i="1"/>
  <c r="F84" i="1"/>
  <c r="F85" i="1"/>
  <c r="F87" i="1"/>
  <c r="F88" i="1"/>
  <c r="F89" i="1"/>
  <c r="F90" i="1"/>
  <c r="F91" i="1"/>
  <c r="F93" i="1"/>
  <c r="F94" i="1"/>
  <c r="F95" i="1"/>
  <c r="F97" i="1"/>
  <c r="F98" i="1"/>
  <c r="F99" i="1"/>
  <c r="F101" i="1"/>
  <c r="F102" i="1"/>
  <c r="F103" i="1"/>
  <c r="F104" i="1"/>
  <c r="F105" i="1"/>
  <c r="F106" i="1"/>
  <c r="F107" i="1"/>
  <c r="F109" i="1"/>
  <c r="F110" i="1"/>
  <c r="F112" i="1"/>
  <c r="F113" i="1"/>
  <c r="F114" i="1"/>
  <c r="F115" i="1"/>
  <c r="F116" i="1"/>
  <c r="F117" i="1"/>
  <c r="F118" i="1"/>
  <c r="F119" i="1"/>
  <c r="F121" i="1"/>
  <c r="F122" i="1"/>
  <c r="F123" i="1"/>
  <c r="F124" i="1"/>
  <c r="F125" i="1"/>
  <c r="F126" i="1"/>
  <c r="F127" i="1"/>
  <c r="F128" i="1"/>
  <c r="F129" i="1"/>
  <c r="F131" i="1"/>
  <c r="F132" i="1"/>
  <c r="F133" i="1"/>
  <c r="F135" i="1"/>
  <c r="F137" i="1"/>
  <c r="F138" i="1"/>
  <c r="F139" i="1"/>
  <c r="F140" i="1"/>
  <c r="F141" i="1"/>
  <c r="F142" i="1"/>
  <c r="F143" i="1"/>
  <c r="F144" i="1"/>
  <c r="F146" i="1"/>
  <c r="F147" i="1"/>
  <c r="F148" i="1"/>
  <c r="F149" i="1"/>
  <c r="F150" i="1"/>
  <c r="F151" i="1"/>
  <c r="F152" i="1"/>
  <c r="F153" i="1"/>
  <c r="F155" i="1"/>
  <c r="F156" i="1"/>
  <c r="F157" i="1"/>
  <c r="F158" i="1"/>
  <c r="F160" i="1"/>
  <c r="F161" i="1"/>
  <c r="F162" i="1"/>
  <c r="F163" i="1"/>
  <c r="F165" i="1"/>
  <c r="F166" i="1"/>
  <c r="F167" i="1"/>
  <c r="F168" i="1"/>
  <c r="F169" i="1"/>
  <c r="F170" i="1"/>
  <c r="F171" i="1"/>
  <c r="F172" i="1"/>
  <c r="F174" i="1"/>
  <c r="F175" i="1"/>
  <c r="F176" i="1"/>
  <c r="F177" i="1"/>
  <c r="F179" i="1"/>
  <c r="F180" i="1"/>
  <c r="F181" i="1"/>
  <c r="F182" i="1"/>
  <c r="F183" i="1"/>
  <c r="F184" i="1"/>
  <c r="F185" i="1"/>
  <c r="F186" i="1"/>
  <c r="F187" i="1"/>
  <c r="F188" i="1"/>
  <c r="F190" i="1"/>
  <c r="F191" i="1"/>
  <c r="F192" i="1"/>
  <c r="F193" i="1"/>
  <c r="F194" i="1"/>
  <c r="F195" i="1"/>
  <c r="F196" i="1"/>
  <c r="F197" i="1"/>
  <c r="F199" i="1"/>
  <c r="F200" i="1"/>
  <c r="F201" i="1"/>
  <c r="F202" i="1"/>
  <c r="F203" i="1"/>
  <c r="F206" i="1"/>
  <c r="F207" i="1"/>
  <c r="F208" i="1"/>
  <c r="F209" i="1"/>
  <c r="F210" i="1"/>
  <c r="F211" i="1"/>
  <c r="F212" i="1"/>
  <c r="F213" i="1"/>
  <c r="F214" i="1"/>
  <c r="F215" i="1"/>
  <c r="F216" i="1"/>
  <c r="F218" i="1"/>
  <c r="F219" i="1"/>
  <c r="F220" i="1"/>
  <c r="F221" i="1"/>
  <c r="F222" i="1"/>
  <c r="F223" i="1"/>
  <c r="F226" i="1"/>
  <c r="F227" i="1"/>
  <c r="F228" i="1"/>
  <c r="F229" i="1"/>
  <c r="F230" i="1"/>
  <c r="F231"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7" i="1"/>
  <c r="F268" i="1"/>
  <c r="F269" i="1"/>
  <c r="F270" i="1"/>
  <c r="F271" i="1"/>
  <c r="F7" i="1"/>
  <c r="F266" i="1" l="1"/>
  <c r="F225" i="1"/>
  <c r="F32" i="1"/>
  <c r="F28" i="1"/>
  <c r="F6" i="1"/>
  <c r="F43" i="1"/>
  <c r="F204" i="1"/>
  <c r="F232" i="1"/>
  <c r="F224" i="1" l="1"/>
  <c r="F2" i="1" l="1"/>
  <c r="F3" i="1" l="1"/>
  <c r="F4" i="1" s="1"/>
</calcChain>
</file>

<file path=xl/sharedStrings.xml><?xml version="1.0" encoding="utf-8"?>
<sst xmlns="http://schemas.openxmlformats.org/spreadsheetml/2006/main" count="788" uniqueCount="480">
  <si>
    <t>Stavka</t>
  </si>
  <si>
    <t>Opis radova</t>
  </si>
  <si>
    <t>Ugovoreno</t>
  </si>
  <si>
    <t>Pripremni radovi</t>
  </si>
  <si>
    <t>kom</t>
  </si>
  <si>
    <t>kpl</t>
  </si>
  <si>
    <t>Zemljani radovi</t>
  </si>
  <si>
    <r>
      <rPr>
        <sz val="10"/>
        <rFont val="Arial"/>
        <family val="2"/>
        <charset val="238"/>
      </rPr>
      <t>m</t>
    </r>
    <r>
      <rPr>
        <vertAlign val="superscript"/>
        <sz val="10"/>
        <rFont val="Arial"/>
        <family val="2"/>
        <charset val="238"/>
      </rPr>
      <t>3</t>
    </r>
  </si>
  <si>
    <r>
      <t xml:space="preserve">Ručno planiranje dna rova na projektirane kote s točnošću </t>
    </r>
    <r>
      <rPr>
        <sz val="10"/>
        <rFont val="Calibri"/>
        <family val="2"/>
        <charset val="238"/>
      </rPr>
      <t>±</t>
    </r>
    <r>
      <rPr>
        <sz val="10"/>
        <rFont val="Arial"/>
        <family val="2"/>
        <charset val="238"/>
      </rPr>
      <t xml:space="preserve"> 2 cm.</t>
    </r>
  </si>
  <si>
    <t>Ostali radovi</t>
  </si>
  <si>
    <t>VODOVODNA MREŽA</t>
  </si>
  <si>
    <r>
      <rPr>
        <sz val="10"/>
        <rFont val="Arial"/>
        <family val="2"/>
        <charset val="238"/>
      </rPr>
      <t>m</t>
    </r>
    <r>
      <rPr>
        <vertAlign val="superscript"/>
        <sz val="10"/>
        <rFont val="Arial"/>
        <family val="2"/>
        <charset val="238"/>
      </rPr>
      <t>2</t>
    </r>
  </si>
  <si>
    <t>Betonski i armirački radovi</t>
  </si>
  <si>
    <t>Vodovodni radovi</t>
  </si>
  <si>
    <t xml:space="preserve">Uzimanje uzoraka vode iz cjevovoda i izrada bakteriološke analize vode, prema Pravilniku o zdravstvenoj ispranosti vode za piće. </t>
  </si>
  <si>
    <t>Ispitivanje hidranata od ovlaštenog trgovačkog društva (osobe) te dostava atesta. Obračun po ispitanom hidrantu.</t>
  </si>
  <si>
    <t>Naziv ponuditelja:</t>
  </si>
  <si>
    <t>Adresa :</t>
  </si>
  <si>
    <t>OIB:</t>
  </si>
  <si>
    <t>IBAN:</t>
  </si>
  <si>
    <t>Telefon / fax:</t>
  </si>
  <si>
    <t>E - mail :</t>
  </si>
  <si>
    <t>Naručitelj:</t>
  </si>
  <si>
    <t xml:space="preserve">Međimurske vode d.o.o. </t>
  </si>
  <si>
    <t>Matice hrvatske 10</t>
  </si>
  <si>
    <t>40 000 Čakovec</t>
  </si>
  <si>
    <t>OBRAZAC 2                                                                                         TROŠKOVNIK</t>
  </si>
  <si>
    <t>Sve moguće nejasnoće u opisu stavki troškovnika, ponuditelj je obavezan riješiti prije početka radova (u fazi izrade ponude) s ovlaštenim predstavnikom investitora. Naknadno pozivanje na nejasnoće u troškovniku neće biti priznato niti uvaženo kao razlog za promjenu cijena ili rokova ili bilo koje druge ustupke u uvjetima.</t>
  </si>
  <si>
    <t>Ukoliko opis radova u troškovniku nije dovoljno opširan i ne opisuje sve pripremno-završne radove, pomoćne radove i sve ostale radne operacije, koje je potrebno izvesti da se dobije konačni proizvod, svi ti radovi moraju biti ukalkulirani u jedinične cijene sukladno pravilima struke.                                                                                                                           Ponuditelj je obavezan u fazi izrade ponude proučiti projektnu dokumentaciju, pregledati lokaciju budućeg gradilišta, upoznati se s mogućnošću organizacije gradilišta, korištenja privremenih objekata i priključaka vode i električne energije za potrebe gradilišta.</t>
  </si>
  <si>
    <t xml:space="preserve">  </t>
  </si>
  <si>
    <t>Jedinica mjere</t>
  </si>
  <si>
    <t>Količina</t>
  </si>
  <si>
    <t>Jed. cijena</t>
  </si>
  <si>
    <t xml:space="preserve">Tlačna proba cjevovoda nakon montaže cijevi. Napomena:
Zapisnik o tlačnoj probi ovjeren od strane Nadzornog inženjera, Izvoditelj je dužan predati Investitoru prije tehničkog pregleda građevine! 
 </t>
  </si>
  <si>
    <t>Geodetsko snimanje izvedenog stanja vodovoda sa svim objektima na mreži (uključivo i kućnim priključcima), s izradom geodetskog elaborata katastra infrastrukture te provedbom u katastru instalacija. U sklopu elaborata potrebno je izraditi datoteku u GML formatu s prikazom lomnih točaka građevina i/ili obuhvata zahvata u prostoru u obliku poligona.</t>
  </si>
  <si>
    <r>
      <t xml:space="preserve">Ispiranje i dezinfekcija cjevovoda prije puštanja u pogon.                                                                    </t>
    </r>
    <r>
      <rPr>
        <b/>
        <i/>
        <sz val="8"/>
        <rFont val="Arial"/>
        <family val="2"/>
        <charset val="238"/>
      </rPr>
      <t xml:space="preserve">Napomena: </t>
    </r>
    <r>
      <rPr>
        <i/>
        <sz val="8"/>
        <rFont val="Arial"/>
        <family val="2"/>
        <charset val="238"/>
      </rPr>
      <t>Laboratorijski nalaz vode izrađen od nadležne institucije Izvoditelj je dužan predati Investitoru prije tehničkog pregleda građevine!</t>
    </r>
  </si>
  <si>
    <r>
      <t xml:space="preserve">Detekcija i iskolčenje postojećih podzemnih instalacija u zoni križanja i paralelnog vođenja s vodovodom te ručni iskop i zatrpavanje materijala C kategorije (probni iskop vel. 0,4 x 1,0 x 1,2 m) za točno utvrđivanje položaja postojećih podzemnih instalacija.                                                         </t>
    </r>
    <r>
      <rPr>
        <b/>
        <sz val="8"/>
        <rFont val="Arial"/>
        <family val="2"/>
        <charset val="238"/>
      </rPr>
      <t>Napomena</t>
    </r>
    <r>
      <rPr>
        <sz val="9"/>
        <rFont val="Arial"/>
        <family val="2"/>
        <charset val="238"/>
      </rPr>
      <t xml:space="preserve">: </t>
    </r>
    <r>
      <rPr>
        <sz val="8"/>
        <rFont val="Arial"/>
        <family val="2"/>
        <charset val="238"/>
      </rPr>
      <t xml:space="preserve">Točan broj otkopa (šliceva) i količina iskopa odredit će se prema potrebi na licu mjesta u dogovoru sa vlasnikom instalacija i Nadzornim inženjerom.                     </t>
    </r>
    <r>
      <rPr>
        <sz val="9"/>
        <rFont val="Arial"/>
        <family val="2"/>
        <charset val="238"/>
      </rPr>
      <t xml:space="preserve">                                                                                                         </t>
    </r>
  </si>
  <si>
    <t>PDV</t>
  </si>
  <si>
    <t>UKUPNO</t>
  </si>
  <si>
    <t>SVEUKUPNO (+ PDV)</t>
  </si>
  <si>
    <t>1</t>
  </si>
  <si>
    <t>1.1</t>
  </si>
  <si>
    <t>1.1.1</t>
  </si>
  <si>
    <t>1.1.2</t>
  </si>
  <si>
    <t>1.1.3</t>
  </si>
  <si>
    <t>1.1.4</t>
  </si>
  <si>
    <t>1.2</t>
  </si>
  <si>
    <t>1.2.1</t>
  </si>
  <si>
    <t>1.2.2</t>
  </si>
  <si>
    <t>Nabava, doprema i ugradnja pijeska za izvedbu posteljice debljine 10 cm ispod cijevi.</t>
  </si>
  <si>
    <t>1.2.3</t>
  </si>
  <si>
    <t>1.2.4</t>
  </si>
  <si>
    <t>Nabava, doprema i ugradnja pijeska za zatrpavanje do visine 15 cm iznad tjemena cijevi.</t>
  </si>
  <si>
    <t>1.2.5</t>
  </si>
  <si>
    <t>Zatrpavanje rova i Z.O. materijalom iz iskopa do kote postojećeg terena uz zbijanje u slojevima.</t>
  </si>
  <si>
    <t>1.2.6</t>
  </si>
  <si>
    <t>Utovar i odvoz viška materijala iz iskopa na stalnu deponiju.</t>
  </si>
  <si>
    <t>Tesarski radovi</t>
  </si>
  <si>
    <t>1.3</t>
  </si>
  <si>
    <t>Nabava, doprema, montaža, demontaža i čišćenje drvene oplate ukrućenja na horizontalnim lomovima, podlošcima ispod fazonskih komada u Z.O. te okvirima oko zasunske kape.</t>
  </si>
  <si>
    <t>1.3.1</t>
  </si>
  <si>
    <t>1.3.2</t>
  </si>
  <si>
    <t>1.3.3</t>
  </si>
  <si>
    <t>1.4</t>
  </si>
  <si>
    <t>1.4.1</t>
  </si>
  <si>
    <t>Nabava, doprema i ugradnja betona C 12/15 za izvedbu  horizontalnih lomova, bet. okvira oko hidrantske i zasunske kape te podložaka ispod fazonskih komada u zasunskim oknima.</t>
  </si>
  <si>
    <t>kg</t>
  </si>
  <si>
    <t>1.4.2</t>
  </si>
  <si>
    <t>1.4.3</t>
  </si>
  <si>
    <t>1.4.5</t>
  </si>
  <si>
    <t>1.4.4</t>
  </si>
  <si>
    <t>1.5</t>
  </si>
  <si>
    <t>1.5.1</t>
  </si>
  <si>
    <t>1.5.2</t>
  </si>
  <si>
    <t>1.5.3</t>
  </si>
  <si>
    <t>1.5.4</t>
  </si>
  <si>
    <t>1.5.5</t>
  </si>
  <si>
    <t>1.5.6</t>
  </si>
  <si>
    <t>1.5.7</t>
  </si>
  <si>
    <t>1.5.8</t>
  </si>
  <si>
    <t>1.5.9</t>
  </si>
  <si>
    <t>1.5.10</t>
  </si>
  <si>
    <t>Nabava i postavljanje trake upozorenja u rov 30 cm iznad cjevovoda sa natpisom "POZOR VODOVOD"</t>
  </si>
  <si>
    <t>1.6</t>
  </si>
  <si>
    <t>1.6.1</t>
  </si>
  <si>
    <t>1.6.2</t>
  </si>
  <si>
    <t>1.6.3</t>
  </si>
  <si>
    <t>1.6.4</t>
  </si>
  <si>
    <t>1.6.5</t>
  </si>
  <si>
    <t>Nabava, dobava i ugradnja opeke NF za obzidavanje podzemnih hidranta.</t>
  </si>
  <si>
    <t>1.6.6</t>
  </si>
  <si>
    <t>1.6.7</t>
  </si>
  <si>
    <t>1.6.8</t>
  </si>
  <si>
    <t>1.6.9</t>
  </si>
  <si>
    <t>1.6.10</t>
  </si>
  <si>
    <t>1.2.7</t>
  </si>
  <si>
    <t>1.5.11</t>
  </si>
  <si>
    <t>1.5.12</t>
  </si>
  <si>
    <t>1.5.13</t>
  </si>
  <si>
    <t>1.1.5</t>
  </si>
  <si>
    <t>Geodetsko iskolčenje trase svih objekata i cjevovoda. Rad obuhvaća sve radove na obilježavanju i lociranju trase planiranih radova s upisivanjem oznaka i osiguranja te izradu Elaborata iskolčenja. Radovi po ovoj stavci moraju biti obavljeni od strane ovlaštenog inženjera geodezije. Uključiti i postavljanje visinskih točaka repera (s održavanjem i kontrolom istih tijekom kompletnog trajanja izvođenja radova) za kontrolu visina tijekom građenja. Elaboratima iskolčenja je potrebno obuhvatiti kompletan prikaz svih točaka.</t>
  </si>
  <si>
    <t xml:space="preserve">Privremena regulacija prometa, postavljanje prometnih znakova i signalizacije za vrijeme izvođenja radova na vodovodu u blizini prometnica, pješačkih i biciklističkih staza. Stavkom je obuhvaćeno i uklanjanje znakova po završetku radova. U cijenu također uključiti izradu elaborata regulacije prometa, ishođenje potrebnih suglasnosti i dozvola od nadležnih institucija, kao i sve troškove vezane uz ishođenje potrebnih sugasnosti, dozvola i odobrenja.   </t>
  </si>
  <si>
    <r>
      <t xml:space="preserve">Strojno čišćenje grmlja i niskog raslinja sa trase vodovoda u pojasu izvođenja širine 4,0 m sa spaljivanjem te odvozom otpada na deponiju prema Zakonu o otpadu. 
</t>
    </r>
    <r>
      <rPr>
        <b/>
        <sz val="8"/>
        <rFont val="Arial"/>
        <family val="2"/>
        <charset val="238"/>
      </rPr>
      <t xml:space="preserve">Napomena: </t>
    </r>
    <r>
      <rPr>
        <sz val="8"/>
        <rFont val="Arial"/>
        <family val="2"/>
        <charset val="238"/>
      </rPr>
      <t>Točna lokacija i količina grmlja i raslinja koje se uklanja odredit će se prema potrebi na licu mjesta u dogovoru s Nadzornim inženjerom.</t>
    </r>
  </si>
  <si>
    <t>Izrada, postava i skidanje dvostrane oplate stijenki muljnog ispusta na pokosu vodotoka.</t>
  </si>
  <si>
    <t>Q-188</t>
  </si>
  <si>
    <t>Ø6, Ø8, Ø10, Ø12, Ø14</t>
  </si>
  <si>
    <t>1.1.6</t>
  </si>
  <si>
    <t>Strojno rezanje i razbijanje asfalta na mjestima gdje se cjevovod polaže u prometnice te na mjestima prijelaza cjevovoda ispod prometnice, kolnih i pješačkih ulaza. U cijenu uključiti zbrinjavanje  u skladu sa Zakonom o otpadu. Obračun po m2 trase.</t>
  </si>
  <si>
    <t>1.2.8</t>
  </si>
  <si>
    <t>Produbljenje rova i ugradnja zamjenskog materijala na dijelu trase projektiranog vodovoda gdje je tlo slabe nosivosti. Zamjenski materijal (batuda) se postavlja u sloju debljine 50 cm na prethodno položeni geoteksil. Jedinična cijena stavke uključuje sav potreban rad, materijal (batuda i geotekstil), pomoćna sredstva i transporte za izvedbu stavke te eventualno crpljenje vode.</t>
  </si>
  <si>
    <t xml:space="preserve"> - PE HD cijevi DN 225</t>
  </si>
  <si>
    <t>Nabava, doprema i ugradnja elektrozavarne spojnice DN 225</t>
  </si>
  <si>
    <t>Nabava, doprema i ugradnja elektrozavarne spojnice DN 110</t>
  </si>
  <si>
    <t>Nabava, dobava i ugradnja PE HD koljena  45° s elektrozavarnim spojnicama DN 225</t>
  </si>
  <si>
    <t>Nabava, dobava i ugradnja PE HD luka 30° s elektrozavarnim spojnicama DN 225</t>
  </si>
  <si>
    <t>Nabava, dobava i ugradnja PE HD luka 22° s elektrozavarnim spojnicama DN 225</t>
  </si>
  <si>
    <t>Nabava, dobava i ugradnja PE HD luka 11° s elektrozavarnim spojnicama DN 225</t>
  </si>
  <si>
    <t>- EV zasun DN 200</t>
  </si>
  <si>
    <t>- EV zasun DN 100</t>
  </si>
  <si>
    <t>- fazonski T komad DN 200/100</t>
  </si>
  <si>
    <t>- fazonski FF komad DN 200, l=700 mm</t>
  </si>
  <si>
    <t>- fazonski FF komad DN 100, l=700 mm</t>
  </si>
  <si>
    <t>1.5.12.1</t>
  </si>
  <si>
    <t>1.5.12.2</t>
  </si>
  <si>
    <t>1.5.12.3</t>
  </si>
  <si>
    <t>1.5.12.4</t>
  </si>
  <si>
    <t>1.5.12.5</t>
  </si>
  <si>
    <t>- fazonski FF komad DN 200, l=1000 mm</t>
  </si>
  <si>
    <t>- fazonski FF komad DN 100, l=1000 mm</t>
  </si>
  <si>
    <t>1.5.13.1</t>
  </si>
  <si>
    <t>1.5.13.2</t>
  </si>
  <si>
    <t>1.5.13.3</t>
  </si>
  <si>
    <t>1.5.13.4</t>
  </si>
  <si>
    <t>1.5.13.5</t>
  </si>
  <si>
    <t>1.5.13.6</t>
  </si>
  <si>
    <t>1.4.6</t>
  </si>
  <si>
    <t>1.5.14</t>
  </si>
  <si>
    <t>1.5.15</t>
  </si>
  <si>
    <t>1.5.14.1</t>
  </si>
  <si>
    <t>1.5.14.2</t>
  </si>
  <si>
    <t>1.5.14.3</t>
  </si>
  <si>
    <t>1.5.14.4</t>
  </si>
  <si>
    <t>1.5.14.5</t>
  </si>
  <si>
    <t>- tuljak s prirubnicom DN 225</t>
  </si>
  <si>
    <t>1.5.15.1</t>
  </si>
  <si>
    <t>1.5.15.2</t>
  </si>
  <si>
    <t>1.5.16</t>
  </si>
  <si>
    <t>1.5.16.1</t>
  </si>
  <si>
    <t>1.5.16.2</t>
  </si>
  <si>
    <t>1.5.16.3</t>
  </si>
  <si>
    <t>1.5.16.4</t>
  </si>
  <si>
    <t>1.5.16.5</t>
  </si>
  <si>
    <t>1.5.16.6</t>
  </si>
  <si>
    <t>1.5.17</t>
  </si>
  <si>
    <t>1.5.17.1</t>
  </si>
  <si>
    <t>1.5.17.2</t>
  </si>
  <si>
    <t>1.5.17.3</t>
  </si>
  <si>
    <t>1.5.17.4</t>
  </si>
  <si>
    <t>1.5.17.5</t>
  </si>
  <si>
    <t>1.5.18</t>
  </si>
  <si>
    <t>Nabava, doprema i montaža ljevano - željeznih fazonskih komada i armatura NP 10 bar komplet sa brtvenim i spojnim materijalom za nadzemne hidrante.</t>
  </si>
  <si>
    <t>1.5.19</t>
  </si>
  <si>
    <t>1.5.18.1</t>
  </si>
  <si>
    <t>1.5.18.2</t>
  </si>
  <si>
    <t>1.5.18.3</t>
  </si>
  <si>
    <t>1.5.19.1</t>
  </si>
  <si>
    <t>1.5.19.2</t>
  </si>
  <si>
    <t>1.5.20</t>
  </si>
  <si>
    <t>1.5.21</t>
  </si>
  <si>
    <t>1.5.22</t>
  </si>
  <si>
    <t>1.5.23</t>
  </si>
  <si>
    <t>1.5.23.1</t>
  </si>
  <si>
    <t>1.5.24</t>
  </si>
  <si>
    <t>1.5.25</t>
  </si>
  <si>
    <t>1.6.10.1</t>
  </si>
  <si>
    <t>1.6.10.2</t>
  </si>
  <si>
    <t>- nosivi sloj AC 22, base 50/70 eruptivnog porijekla u sloju  deb. 7 cm</t>
  </si>
  <si>
    <t>1.6.1.1</t>
  </si>
  <si>
    <t>1.6.1.2</t>
  </si>
  <si>
    <t>1.6.1.3</t>
  </si>
  <si>
    <t>1.6.11</t>
  </si>
  <si>
    <t>Nabava, doprema i ugradnja betonskih ploča veličine 65x40x20 cm za ugradnju ispod N komada nadzemnog hidranta.</t>
  </si>
  <si>
    <t>Ručno planiranje trase nakon zatrpavanja rova u pojasu širine 1,50 m. Stavka uključuje uređenje oštećenih zelenih površina prilikom izvođenja radova koje obuhvaća fino planiranje zemlje i zasijavanje travnim sjemenom i/ili drugom kulturom.</t>
  </si>
  <si>
    <t>Izrada Projekta izvedenog stanja koji u sebi sadržava elemente geodetskog snimka za katastar. U ovoj stavci koristiti elemente geodetskog snimka te ga uklopiti u projekt izvedenog stanja. Projekt izvedenog stanja mora obuhvatiti sve izmjene i dopune na građevini koje su se dogodile tijekom gradnje u odnosu na Glavni i Izvedbeni projekt, zatim situacijski plan trase kolektora i objekata u MJ 1:1000 (ili prikladno mjerilo katastra), zatim sve izvedene trase cjevovoda u vidu uzdužnih profila (kote nivelete i terena, dna rova, položaj i dubina cijevi te okana te položaj i skicu lomnih  točaka kolektora), poprečnih presjeka, izvedbenih detalja i radioničkih nacrta sa svim objektima na mreži uz opis svih parametara i funkcije izvedenih vodova prema Glavnom i Izvedbenom projektu. Projekt izvedenog stanja mora se kompletno napraviti u tri (3) zasebna uvezana tiskana primjerka i u digitalnoj kopiji.
Obračun po kompletu izrađenog i predanog projekta.</t>
  </si>
  <si>
    <t>1.2.9</t>
  </si>
  <si>
    <t>Izvedba kamenog nabačaja od lomljenog kamena debljine 30-50cm, na podlozi od šljunka debljine 10cm, s učvršćenjem kamenog materijala betonom, u svemu prema detalju prelaska vodotoka. Jedinična cijena stavke uključuje sav potreban rad, materijal (batuda, šljunak i sl.), pomoćna sredstva i transporte za izvedbu stavke te eventualno crpljenje vode.</t>
  </si>
  <si>
    <t>1.6.12</t>
  </si>
  <si>
    <t>1.6.13</t>
  </si>
  <si>
    <t>2</t>
  </si>
  <si>
    <t>VODOVODNI PRIKLJUČCI</t>
  </si>
  <si>
    <t>2.1</t>
  </si>
  <si>
    <t>2.1.1</t>
  </si>
  <si>
    <t>2.1.2</t>
  </si>
  <si>
    <t>2.1.3</t>
  </si>
  <si>
    <t>2.1.4</t>
  </si>
  <si>
    <t>Nabava, dobava i ugradnja pijeska za izvedbu posteljice debljine 10 cm ispod cijevi</t>
  </si>
  <si>
    <t>Nabava, dobava i ugradnja pijeska za zatrpavanje rova oko bokova cijev i 15 cm iznad tijemena cijevi</t>
  </si>
  <si>
    <t>Zatrpavanje ostalog dijela rova materijalom iz iskopa u slojevima sa nabijanjem</t>
  </si>
  <si>
    <t>2.1.5</t>
  </si>
  <si>
    <t>2.2</t>
  </si>
  <si>
    <t>2.2.1</t>
  </si>
  <si>
    <t>2.2.2</t>
  </si>
  <si>
    <t>2.2.3</t>
  </si>
  <si>
    <t>2.2.4</t>
  </si>
  <si>
    <t>2.2.5</t>
  </si>
  <si>
    <t>2.2.6</t>
  </si>
  <si>
    <t>2.2.7</t>
  </si>
  <si>
    <t>2.2.8</t>
  </si>
  <si>
    <t>Nabava, dobava i polaganje PE HD vodovodnih cijevi DN 32 mm</t>
  </si>
  <si>
    <t>Nabava, dobava i i ugradnja sedla s ventilom i spojnicom DN 225/32 ( uključena ugradbena garnitura , ulična kapa, i opeka NF )</t>
  </si>
  <si>
    <t>Nabava, dobava i ugradnja elektrofuzijske spojnice DN 32</t>
  </si>
  <si>
    <t>2.2.9</t>
  </si>
  <si>
    <t>2.2.10</t>
  </si>
  <si>
    <r>
      <t xml:space="preserve">Nabava, dobava i ugradnja alkaten spojnice </t>
    </r>
    <r>
      <rPr>
        <sz val="8"/>
        <rFont val="Arial"/>
        <family val="2"/>
        <charset val="238"/>
      </rPr>
      <t>Ø</t>
    </r>
    <r>
      <rPr>
        <sz val="10"/>
        <rFont val="Arial"/>
        <family val="2"/>
        <charset val="238"/>
      </rPr>
      <t xml:space="preserve"> 1" - 0.10</t>
    </r>
  </si>
  <si>
    <t>2.2.11</t>
  </si>
  <si>
    <t>2.3</t>
  </si>
  <si>
    <t>2.3.1</t>
  </si>
  <si>
    <t xml:space="preserve">Izrada izmjere i skice priključka </t>
  </si>
  <si>
    <t>1.1.7</t>
  </si>
  <si>
    <t>1.1.8</t>
  </si>
  <si>
    <t>1.1.9</t>
  </si>
  <si>
    <t>Strojno rezanje i razbijanje betona na mjestima prijelaza cjevovoda ispod prometnice, kolnih i pješačkih ulaza. U cijenu uključiti zbrinjavanje  u skladu sa Zakonom o otpadu. Obračun po m2.</t>
  </si>
  <si>
    <t>Uklanjanje betonskih rubnjaka na mjestima prijelaza vodovoda. Betonske rubnjake pažljivo izvaditi te deponirati na primjereno mjesto , jer će ih se ponovo položiti na istoj lokaciji po završetku zatrpavanja vodovoda. Obračun po m1.</t>
  </si>
  <si>
    <t>Uklanjanje betonskih opločnjaka na mjestu prijelaza vodovoda ispod kolnih ulaza. Betonske opločnjake pažljivo skinuti te deponirati na primjereno mjesto, jer će se ponovno polagati na istoj lokaciji po završetku zatrpavanja vodovoda. Obračun po m2.</t>
  </si>
  <si>
    <t>Uklanjanje betonskih opločnjaka na mjestu prijelaza vodovoda ispod kolnih ulaza. U cijenu uključiti odvoz uklonjenih betonskih opločnjaka na stalnu deponiju te zbrinjavanje prema Zakonu o otpadu. Obračun po m2.</t>
  </si>
  <si>
    <t>1.2.1.1</t>
  </si>
  <si>
    <t>1.2.1.2</t>
  </si>
  <si>
    <t>s utovarom i odvozom na stalnu deponiju po izboru izvoditelja</t>
  </si>
  <si>
    <t>s odlaganjem materijala na min. udaljenost 1,0 m od ruba rova.</t>
  </si>
  <si>
    <r>
      <t xml:space="preserve">Nabava, doprema i ugradnja šljunka za zatrpavanje rova uz zbijanje na dijelu vodovoda u cestovnom zemljištu, ispod ulica, šljunčanog puta, pješačkih staza i kolnih ulaza, uključujući tamponski sloj ispod asfaltiranih površina.                                                                                                                   </t>
    </r>
    <r>
      <rPr>
        <b/>
        <sz val="8"/>
        <rFont val="Arial"/>
        <family val="2"/>
        <charset val="238"/>
      </rPr>
      <t>Napomena</t>
    </r>
    <r>
      <rPr>
        <i/>
        <sz val="8"/>
        <rFont val="Arial"/>
        <family val="2"/>
        <charset val="238"/>
      </rPr>
      <t xml:space="preserve">: </t>
    </r>
    <r>
      <rPr>
        <sz val="8"/>
        <rFont val="Arial"/>
        <family val="2"/>
        <charset val="238"/>
      </rPr>
      <t>zatrpavanje izvesti šljunkom adekvatne granulacije prema OTU-om, te postići potrebnu zbijenost prema zahtjevuvlasnika ceste. Zbijenost mora biti dokazana mjerenjima od strane ovlaštenog trgovačkog drštva.</t>
    </r>
  </si>
  <si>
    <t>Izrada, postava i skidanje oplate za zidove i ploče zasunskih okana.</t>
  </si>
  <si>
    <t>Nabava, doprema i ugradnja betona C 30,37 s dodatkom aditiva za vodonepropusnost (VDP 2) za izvedbu muljnog ispusta na pokosu vodotoka.</t>
  </si>
  <si>
    <t>Nabava, doprema i ugradnja betona C 30,37 s dodatkom aditiva za vodonepropusnost (VDP 2) za izvedbu zidova i ploča zasunskih okana deblj. 20 cm.</t>
  </si>
  <si>
    <t>Nabava, doprema i ugradnja betona C 12/15 za izvedbu  podložnog betona debljine 10 cm ispod donjih ploča zasunskih okana.</t>
  </si>
  <si>
    <t>Nabava, dobava, sječenje, (savijanje prema nacrtu) i ugradnja armature, šipki i mreža za zasunska okna prema nacrtima i iskazu armature. (Količina je dana bez otpada)</t>
  </si>
  <si>
    <t>1.4.5.1</t>
  </si>
  <si>
    <t>1.4.5.2</t>
  </si>
  <si>
    <t>1.4.5.3</t>
  </si>
  <si>
    <t>Q-335/503/785</t>
  </si>
  <si>
    <t>1.4.7</t>
  </si>
  <si>
    <t>Izrada otvora u AB stijenci (debljine 20 cm) postojećih zasunskih komora radi vađenja postojećih te ugradnje novih fazonskih komada i armatura. Stavka obuhvaća rezanje betona dim. 40x40 cm te razbijanje betona oko stjenke postojećih ubetoniranih fazonskih komada. Uključen sav potreban materijal, rad te zbrinjavanje otpada. Sve komplet.</t>
  </si>
  <si>
    <t>Sanacija otvora postojećih zasunskih komora reparaturnim mortom (betonom) nakon ugradnje novih fazonskih komada i armatura. Stavka obuhvaća čišćenje armature, zaštitu armature antikorozivnim premazom, pripremu betonske podloge, nanošenje vezivnog sloja, ispunu otvora mikroarmiranim reparaturnim mortom razreda R4 te nanošenje završnog zaštitnog premaza za beton. Uključen sav potreban materijal i rad. za vrijeme izvođenja radova potrebno je osigurati uvjete za rad u suhom rovu (ispumpavanje vode). Sve komplet.</t>
  </si>
  <si>
    <t>1.5.2.1</t>
  </si>
  <si>
    <t>1.5.2.2</t>
  </si>
  <si>
    <t>cjevovod sekundarni vod</t>
  </si>
  <si>
    <t>muljni ispust</t>
  </si>
  <si>
    <t>Nabava, dobava i ugradnja PE HD koljena  90° s elektrozavarnim spojnicama DN 225</t>
  </si>
  <si>
    <t>Nabava, dobava i ugradnja PE HD luka 11° s elektrozavarnim spojnicama DN 110</t>
  </si>
  <si>
    <t>Nabava, dobava i ugradnja PE HD koljena  45° s elektrozavarnim spojnicama DN 110</t>
  </si>
  <si>
    <t xml:space="preserve">Demontaža fazonskih komada i armatura NP 10 bara za potrebe izrade rekonstrukcije cjevovoda postojeće zasunske komore Z.O.P. (kod S.O.1). Radovi obuhvaćaju sve potrebne radnje za demontažu postojećih fazonskih komada  i armatura te zbrinjavanje istih. </t>
  </si>
  <si>
    <t xml:space="preserve">Demontaža fazonskih komada i armatura NP 10 bara za potrebe izrade rekonstrukcije cjevovoda postojeće zasunske komore Z.O.P. (kod st.0+083,00). Radovi obuhvaćaju sve potrebne radnje za demontažu postojećih fazonskih komada  i armatura te zbrinjavanje istih. </t>
  </si>
  <si>
    <t>- fazonski T komad DN 100/100</t>
  </si>
  <si>
    <t xml:space="preserve">Demontaža fazonskih komada i armatura NP 10 bara za potrebe izrade rekonstrukcije cjevovoda postojeće zasunske komore Z.O.P. R1. Radovi obuhvaćaju sve potrebne radnje za demontažu postojećih fazonskih komada  i armatura te zbrinjavanje istih. </t>
  </si>
  <si>
    <t>- fazonski T komad DN 300/200</t>
  </si>
  <si>
    <t>- fazonski FFR komad DN 300/200</t>
  </si>
  <si>
    <t>- fazonski MDK komad DN 200</t>
  </si>
  <si>
    <t xml:space="preserve">Demontaža fazonskih komada i armatura NP 10 bara za potrebe izrade rekonstrukcije cjevovoda postojeće zasunske komore Z.O.P. R2. Radovi obuhvaćaju sve potrebne radnje za demontažu postojećih fazonskih komada  i armatura te zbrinjavanje istih. </t>
  </si>
  <si>
    <t>Demontaža fazonskih komada i armatura NP 10 bara za potrebe izrade rekonstrukcije cjevovoda postojeće zasunske komore Z.O.P. (kod Z.O.4). Radovi obuhvaćaju sve potrebne radnje za demontažu postojećih fazonskih komada  i armatura te zbrinjavanje istih.</t>
  </si>
  <si>
    <t>Demontaža fazonskih komada i armatura NP 10 bara za potrebe izrade rekonstrukcije cjevovoda postojeće zasunske komore Z.O.P. (kod poprečnog presjeka 11). Radovi obuhvaćaju sve potrebne radnje za demontažu postojećih fazonskih komada  i armatura te zbrinjavanje istih.</t>
  </si>
  <si>
    <t>Demontaža fazonskih komada i armatura NP 10 bara za potrebe izrade rekonstrukcije cjevovoda postojeće zasunske komore Z.O.P.7. Radovi obuhvaćaju sve potrebne radnje za demontažu postojećih fazonskih komada  i armatura te zbrinjavanje istih.</t>
  </si>
  <si>
    <t>1.5.19.3</t>
  </si>
  <si>
    <t>Demontaža fazonskih komada i armatura NP 10 bara za potrebe izrade rekonstrukcije cjevovoda postojeće zasunske komore Z.O.P.8. Radovi obuhvaćaju sve potrebne radnje za demontažu postojećih fazonskih komada  i armatura te zbrinjavanje istih.</t>
  </si>
  <si>
    <t>Demontaža fazonskih komada i armatura NP 10 bara za potrebe izrade rekonstrukcije cjevovoda postojeće zasunske komore Z.O.P.10. Radovi obuhvaćaju sve potrebne radnje za demontažu postojećih fazonskih komada  i armatura te zbrinjavanje istih.</t>
  </si>
  <si>
    <t>- fazonski Q komad DN 200</t>
  </si>
  <si>
    <t>- fazonski N komad DN 200</t>
  </si>
  <si>
    <t>1.5.20.1</t>
  </si>
  <si>
    <t>1.5.20.2</t>
  </si>
  <si>
    <t>1.5.20.3</t>
  </si>
  <si>
    <t>1.5.20.4</t>
  </si>
  <si>
    <t>1.5.20.5</t>
  </si>
  <si>
    <t>1.5.20.6</t>
  </si>
  <si>
    <t xml:space="preserve">Nabava, transport i ugradba vodovodne cijevi od nodularnog lijeva (ductile) DN 300 mm sa naglavkom i ravnim krajem, iznutra obložene cementnim mortom, vanjska izolacija od legure cink-aluminija sa ili bez drugih metala minimalne mase 400g/m2 sa završnim slojem.Cijevi na naglavak s utisnim spojem Tyton ili standard, uključivo gumene brtve od EPDM. Sve cijevi do ugradnje moraju biti zatvorene zaštitnim poklopcem. Vodovodne cijevi od centrifugalnog nodularnog lijeva (ductile) s naglavkom i ravnim krajem, TYTON spoj, klase C30. Obračun radova se vrši prema stvarno izvedenim količinama (koje odobrava nadzorni inženjer), po m’ kompletno montiranog cjevovoda. </t>
  </si>
  <si>
    <t>Nabava, doprema i montaža MMK "NL-Duktil" fazonskih komad klase K30 DN 300 mm.</t>
  </si>
  <si>
    <t>1.5.22.1</t>
  </si>
  <si>
    <t>1.5.22.2</t>
  </si>
  <si>
    <t>MMK kom 22 1/2°</t>
  </si>
  <si>
    <t>MMK kom 30°</t>
  </si>
  <si>
    <t>Nabava, doprema i ugradnja novih lijevano-željeznih fazonskih komada i armatura za potrebe izrade rekonstrukcije cjevovoda nove zasunke komore Z.O.2, sve PN10 (nazivni tlak). Antikorozijska zaštita osnovnim i završnim slojem debljine min. 500 µm.</t>
  </si>
  <si>
    <t>- tuljak s prirubnicom DN 110</t>
  </si>
  <si>
    <t>1.5.23.2</t>
  </si>
  <si>
    <t>1.5.23.3</t>
  </si>
  <si>
    <t>1.5.23.4</t>
  </si>
  <si>
    <t>1.5.23.5</t>
  </si>
  <si>
    <t>1.5.23.6</t>
  </si>
  <si>
    <t>1.5.23.7</t>
  </si>
  <si>
    <t>1.5.23.8</t>
  </si>
  <si>
    <t>1.5.24.1</t>
  </si>
  <si>
    <t>1.5.24.2</t>
  </si>
  <si>
    <t>1.5.24.3</t>
  </si>
  <si>
    <t>1.5.24.4</t>
  </si>
  <si>
    <t>1.5.24.5</t>
  </si>
  <si>
    <t>1.5.24.6</t>
  </si>
  <si>
    <t>1.5.24.7</t>
  </si>
  <si>
    <t>1.5.24.8</t>
  </si>
  <si>
    <t>Nabava, doprema i ugradnja novih lijevano-željeznih fazonskih komada i armatura za potrebe izrade rekonstrukcije cjevovoda nove zasunke komore Z.O.4, sve PN10 (nazivni tlak). Antikorozijska zaštita osnovnim i završnim slojem debljine min. 500 µm.</t>
  </si>
  <si>
    <t>1.5.25.1</t>
  </si>
  <si>
    <t>1.5.25.2</t>
  </si>
  <si>
    <t>1.5.25.3</t>
  </si>
  <si>
    <t>Nabava, doprema i ugradnja novih lijevano-željeznih fazonskih komada i armatura za potrebe izrade rekonstrukcije cjevovoda nove zasunke komore Z.O.5, sve PN10 (nazivni tlak). Antikorozijska zaštita osnovnim i završnim slojem debljine min. 500 µm.</t>
  </si>
  <si>
    <t>1.5.26</t>
  </si>
  <si>
    <t>1.5.26.1</t>
  </si>
  <si>
    <t>Nabava, doprema i ugradnja novih lijevano-željeznih fazonskih komada i armatura za potrebe izrade rekonstrukcije cjevovoda nove zasunke komore Z.O.3, sve PN10 (nazivni tlak). Antikorozijska zaštita osnovnim i završnim slojem debljine min. 500 µm.</t>
  </si>
  <si>
    <t>- fazonski FF komad DN 300, l=700 mm</t>
  </si>
  <si>
    <t>- EV zasun DN 300</t>
  </si>
  <si>
    <t>- fazonski FF komad DN 200, l=500 mm</t>
  </si>
  <si>
    <t>1.5.24.9</t>
  </si>
  <si>
    <t>- fazonski T komad DN 300/300</t>
  </si>
  <si>
    <t>Nabava, doprema i ugradnja novih lijevano-željeznih fazonskih komada i armatura za potrebe izrade rekonstrukcije cjevovoda postojeće zasunke komore Z.O.P.R1, sve PN10 (nazivni tlak). Antikorozijska zaštita osnovnim i završnim slojem debljine min. 500 µm.</t>
  </si>
  <si>
    <t>- fazonski FF komad DN 300, l=500 mm</t>
  </si>
  <si>
    <t>- fazonski X komad DN 200</t>
  </si>
  <si>
    <t>Nabava, doprema i ugradnja novih lijevano-željeznih fazonskih komada i armatura za potrebe izrade rekonstrukcije cjevovoda postojeće zasunke komore Z.O.P.R2, sve PN10 (nazivni tlak). Antikorozijska zaštita osnovnim i završnim slojem debljine min. 500 µm.</t>
  </si>
  <si>
    <t>1.5.27</t>
  </si>
  <si>
    <t>1.5.27.1</t>
  </si>
  <si>
    <t>1.5.27.2</t>
  </si>
  <si>
    <t>1.5.27.3</t>
  </si>
  <si>
    <t>1.5.27.4</t>
  </si>
  <si>
    <t>1.5.27.5</t>
  </si>
  <si>
    <t>1.5.27.6</t>
  </si>
  <si>
    <t>1.5.27.7</t>
  </si>
  <si>
    <t>1.5.27.8</t>
  </si>
  <si>
    <t>1.5.28</t>
  </si>
  <si>
    <t>1.5.28.1</t>
  </si>
  <si>
    <t>1.5.28.2</t>
  </si>
  <si>
    <t>1.5.28.3</t>
  </si>
  <si>
    <t>1.5.28.4</t>
  </si>
  <si>
    <t>1.5.28.5</t>
  </si>
  <si>
    <t>1.5.28.6</t>
  </si>
  <si>
    <t>1.5.28.7</t>
  </si>
  <si>
    <t>1.5.28.8</t>
  </si>
  <si>
    <t>1.5.29</t>
  </si>
  <si>
    <t>Nabava, doprema i ugradnja novih lijevano-željeznih fazonskih komada i armatura za potrebe izrade rekonstrukcije cjevovoda postojeće zasunke komore Z.O.P.7, sve PN10 (nazivni tlak). Antikorozijska zaštita osnovnim i završnim slojem debljine min. 500 µm.</t>
  </si>
  <si>
    <t>1.5.29.1</t>
  </si>
  <si>
    <t>1.5.29.2</t>
  </si>
  <si>
    <t>1.5.29.3</t>
  </si>
  <si>
    <t>1.5.29.4</t>
  </si>
  <si>
    <t>1.5.30</t>
  </si>
  <si>
    <t>1.5.30.1</t>
  </si>
  <si>
    <t>1.5.30.2</t>
  </si>
  <si>
    <t>1.5.30.3</t>
  </si>
  <si>
    <t>1.5.30.4</t>
  </si>
  <si>
    <t>Nabava, doprema i ugradnja novih lijevano-željeznih fazonskih komada i armatura za potrebe izrade rekonstrukcije cjevovoda postojeće zasunke komore Z.O.P.8, sve PN10 (nazivni tlak). Antikorozijska zaštita osnovnim i završnim slojem debljine min. 500 µm.</t>
  </si>
  <si>
    <t>Nabava, doprema i ugradnja novih lijevano-željeznih fazonskih komada i armatura za potrebe izrade rekonstrukcije cjevovoda nove zasunke komore Z.O.9, sve PN10 (nazivni tlak). Antikorozijska zaštita osnovnim i završnim slojem debljine min. 500 µm.</t>
  </si>
  <si>
    <t>- fazonski X komad DN 100</t>
  </si>
  <si>
    <t>1.5.31</t>
  </si>
  <si>
    <t>1.5.31.1</t>
  </si>
  <si>
    <t>1.5.31.2</t>
  </si>
  <si>
    <t>1.5.31.3</t>
  </si>
  <si>
    <t>1.5.31.4</t>
  </si>
  <si>
    <t>1.5.31.5</t>
  </si>
  <si>
    <t>1.5.31.6</t>
  </si>
  <si>
    <t>1.5.31.7</t>
  </si>
  <si>
    <t>1.5.31.8</t>
  </si>
  <si>
    <t>1.5.32</t>
  </si>
  <si>
    <t>Nabava, doprema i ugradnja novih lijevano-željeznih fazonskih komada i armatura za potrebe izrade rekonstrukcije cjevovoda postojeće zasunke komore Z.O.P.10, sve PN10 (nazivni tlak). Antikorozijska zaštita osnovnim i završnim slojem debljine min. 500 µm.</t>
  </si>
  <si>
    <t>1.5.32.1</t>
  </si>
  <si>
    <t>1.5.32.2</t>
  </si>
  <si>
    <t>1.5.32.3</t>
  </si>
  <si>
    <t>1.5.32.4</t>
  </si>
  <si>
    <t>1.5.33</t>
  </si>
  <si>
    <t>Nabava, doprema i ugradnja novih lijevano-željeznih fazonskih komada i armatura za potrebe izrade rekonstrukcije cjevovoda novog muljnog ispusta, sve PN10 (nazivni tlak). Antikorozijska zaštita osnovnim i završnim slojem debljine min. 500 µm.</t>
  </si>
  <si>
    <t>1.5.33.1</t>
  </si>
  <si>
    <t>1.5.33.2</t>
  </si>
  <si>
    <t>1.5.33.3</t>
  </si>
  <si>
    <t>1.5.33.4</t>
  </si>
  <si>
    <t>1.5.33.5</t>
  </si>
  <si>
    <t>1.5.33.6</t>
  </si>
  <si>
    <t>1.5.33.7</t>
  </si>
  <si>
    <t>1.5.33.8</t>
  </si>
  <si>
    <t>- fazonski FF komad DN 100, l=500 mm</t>
  </si>
  <si>
    <t>- fazonski Q komad DN 100</t>
  </si>
  <si>
    <t xml:space="preserve"> - žablji poklopac DN 100 NP 10/19</t>
  </si>
  <si>
    <t>- teleskopska garnitura DN 100; RD 1.1-1.5m</t>
  </si>
  <si>
    <t>1.5.33.9</t>
  </si>
  <si>
    <t>1.5.33.10</t>
  </si>
  <si>
    <t>- fazonski N 90' komad DN 100</t>
  </si>
  <si>
    <t>1.5.34</t>
  </si>
  <si>
    <t>1.5.34.1</t>
  </si>
  <si>
    <t>1.5.34.2</t>
  </si>
  <si>
    <t>1.5.34.3</t>
  </si>
  <si>
    <t>1.5.34.4</t>
  </si>
  <si>
    <t>1.5.35</t>
  </si>
  <si>
    <t>Prespoj rekonstruirane dionice magistralnog vodovoda na postojeću vodovodnu mrežu. Prespoj se izvodi zamjenom zasunskih komada i prespajanjem na postojeći dio vodovodne mreže (armature) u oknima Z.O.P.1, Z.O.2, S.O.1, S.O.2, Z.O.P.R1, Z.O.P.R2, Z.O.P.6 i S.O.P.3. U cijenu uračunati sav potreban rad i trošak distributera prilikom prespajanja (potrošnja vode i intervencija).</t>
  </si>
  <si>
    <t xml:space="preserve">Nabava, doprema i montaža ljevano - željeznih fazonskih komada i armatura NP 10 bar komplet sa brtvenim i spojnim materijalom za izradu detalja slijepog okna S.O.1 i S.O.2.
Stavka obuhvaća :   
  - T f 200/100 EN 545        1kom 
 - tuljak s let. prirubnicom DN 225   2kom  
 - tuljak s let. prirubnicom DN 100   1kom  
 - EV zasun f 100 sa ugr. garn. i uličnom kapom 1kom   </t>
  </si>
  <si>
    <t>1.5.36</t>
  </si>
  <si>
    <t>1.5.37</t>
  </si>
  <si>
    <t xml:space="preserve">Blindiranje postojeće vodovodne mreže DN 225 koja se ukida . Predviđena je ugradnja "X" komada DN 200mm. </t>
  </si>
  <si>
    <t>1.5.38</t>
  </si>
  <si>
    <t xml:space="preserve">Blindiranje postojeće vodovodne mreže DN 110 koja se ukida . Predviđena je ugradnja "X" komada DN 100mm. </t>
  </si>
  <si>
    <t>1.5.39</t>
  </si>
  <si>
    <t>1.5.40</t>
  </si>
  <si>
    <t>1.5.39.1</t>
  </si>
  <si>
    <t>1.5.41</t>
  </si>
  <si>
    <t xml:space="preserve"> - PE HD cijevi DN 110</t>
  </si>
  <si>
    <t>1.5.39.2</t>
  </si>
  <si>
    <t>1.5.39.3</t>
  </si>
  <si>
    <t xml:space="preserve"> - DUC cijevi DN 300</t>
  </si>
  <si>
    <r>
      <t>Nabava, dobava i ugradnja PVC-UKC zaštitne cijevi DN 315 na mjestu izvedbe prijelaza cjevovoda od PE cijevi DN 225mm ispod asfalta</t>
    </r>
    <r>
      <rPr>
        <sz val="10"/>
        <rFont val="Arial"/>
        <family val="2"/>
      </rPr>
      <t xml:space="preserve"> </t>
    </r>
    <r>
      <rPr>
        <sz val="9"/>
        <rFont val="Arial"/>
        <family val="2"/>
        <charset val="238"/>
      </rPr>
      <t>cesta te ispod vodotoka, prijekopom</t>
    </r>
    <r>
      <rPr>
        <sz val="10"/>
        <rFont val="Arial"/>
        <family val="2"/>
        <charset val="238"/>
      </rPr>
      <t>.</t>
    </r>
  </si>
  <si>
    <t>Nabava, dobava i ugradnja poklopca od nodularnog lijeva s okvirom promjera 600 mm nosivosti 400 kN. Poklopci se ugrađuju u nove pokrovne ploče rekonstruiranih zasunskih okana Z.O.P. 1-10 Ugradnju izvršiti prema detalju iz projektne dokumentacije.</t>
  </si>
  <si>
    <t>2.1.6</t>
  </si>
  <si>
    <t>Bušenje za postavu cjevovoda ispod prometnice, pješačkih površina, betonskih opločnika i sl. u promjeru prema promjeru vodovodnog priključka.</t>
  </si>
  <si>
    <t>Obnova asfaltnog zastora na zbijenu tamponsku podlogu na cestama sukladno uvjetima uprave nadležne za prometnice. U cijenu uključiti špricanje emulzijom, te  nabavu, dopremu i ugradnju:</t>
  </si>
  <si>
    <t xml:space="preserve">Izvedba prijelaza cjevovoda ispod željezničke pruge uvlačenjem novih PE-HD cijevi profila DN 200/225 mm u postojeću čeličnu zaštitnu kolonu profila 355,6/339,6 mm. U cijenu uključiti vađenje postojećeg čeličnog cjevovoda profila 200/225 mm duljine 30,5 m i njegovo zbrinjavanje te ugradnju cijevi, HDPE distancera visine 25,0 mm, svakih 2,0 m i sav ostali materijal i pribor potreban za izvedbu. Materijal i spajanje PEHD cijevi obračunati u stavci 1.1.5.3. </t>
  </si>
  <si>
    <t>Razgradnja postojećih starih hidranata. Radovi obuhvaćaju sve potrebne radnje za kompletno uklanjanje svih ostataka postojećih hidranata. Obračun po komadu kompletno uklonjenih postojećih hidranata. Sve prema dogovoru s investitorom i nadzornim inženjerom.</t>
  </si>
  <si>
    <t>Nabava, dobava i polaganje PE HD vodovodnih cijevi DN 63 mm</t>
  </si>
  <si>
    <t>Nabava, dobava i i ugradnja sedla s ventilom i spojnicom DN 225/63 ( uključena ugradbena garnitura , ulična kapa, i opeka NF )</t>
  </si>
  <si>
    <t>Nabava, dobava i ugradnja elektrofuzijske spojnice DN 63</t>
  </si>
  <si>
    <t xml:space="preserve">Zaštita postojećih podzemnih instalacija struje, plinskih i TK instalacija na mjestima križanja sa projektiranim vodovodom kroz čitavu širinu prekopa, sukladno sa uvjetima vlasnika instalacija. </t>
  </si>
  <si>
    <t>- habajući sloj AC 8, surf 50/70 eruptivnog porijekla u sloju  deb. 4 cm</t>
  </si>
  <si>
    <t xml:space="preserve"> </t>
  </si>
  <si>
    <t>m'</t>
  </si>
  <si>
    <t>Nabava, doprema i montaža prijelaza 25-3/4'' PEHD MESING</t>
  </si>
  <si>
    <t>Nabava, doprema i montaža prijelaza 32-1'' PEHD MESING</t>
  </si>
  <si>
    <t>Nabava, doprema i montaža redukcije D32mm - 25mm</t>
  </si>
  <si>
    <t>Nabava, doprema i montaža holendera za vodomjer</t>
  </si>
  <si>
    <t>Nabava, doprema i montaža gumene manžete DN 50/32</t>
  </si>
  <si>
    <t>Nabava, doprema i ugradnja gumene brtve između zaštitne kolone i PE HD cijevi DN 50/32</t>
  </si>
  <si>
    <t>Nabava, doprema i montaža redukcije D63mm - 25mm</t>
  </si>
  <si>
    <t>Nabava, dobava, polaganje i spajanje PVC cijevi DN 50x1000 - zaštitna kolona</t>
  </si>
  <si>
    <t>2.3.2</t>
  </si>
  <si>
    <t>2.3.3</t>
  </si>
  <si>
    <t>2.2.12</t>
  </si>
  <si>
    <t>2.2.13</t>
  </si>
  <si>
    <t>2.2.14</t>
  </si>
  <si>
    <t>2.2.15</t>
  </si>
  <si>
    <t>2.2.16</t>
  </si>
  <si>
    <t>2.2.17</t>
  </si>
  <si>
    <t>2.2.18</t>
  </si>
  <si>
    <t>2.2.19</t>
  </si>
  <si>
    <t>Geodetsko snimanje izvedenog stanja kućnih priključaka s izradom geodetskog elaborata.</t>
  </si>
  <si>
    <t>2.3.4</t>
  </si>
  <si>
    <t>Nabava, dobava, polaganje i spajanje PVC cijevi DN 75x1000 - zaštitna kolona</t>
  </si>
  <si>
    <r>
      <t xml:space="preserve">Nabava, dobava i ugradnja alkaten spojnice </t>
    </r>
    <r>
      <rPr>
        <sz val="8"/>
        <rFont val="Arial"/>
        <family val="2"/>
        <charset val="238"/>
      </rPr>
      <t>Ø</t>
    </r>
    <r>
      <rPr>
        <sz val="10"/>
        <rFont val="Arial"/>
        <family val="2"/>
        <charset val="238"/>
      </rPr>
      <t xml:space="preserve"> 3/4" - 0.10</t>
    </r>
  </si>
  <si>
    <t>Nabava, doprema i montaža spojnica za alkaten Ø 1" - 3/4'' - 0.15</t>
  </si>
  <si>
    <r>
      <t xml:space="preserve">Nabava, dobava i ugradnja alkaten spojnice </t>
    </r>
    <r>
      <rPr>
        <sz val="8"/>
        <rFont val="Arial"/>
        <family val="2"/>
        <charset val="238"/>
      </rPr>
      <t>Ø</t>
    </r>
    <r>
      <rPr>
        <sz val="10"/>
        <rFont val="Arial"/>
        <family val="2"/>
        <charset val="238"/>
      </rPr>
      <t xml:space="preserve"> 63'' - 3/4" - 0.10</t>
    </r>
  </si>
  <si>
    <t>Nabava, doprema i montaža kosog ventila 3/4''</t>
  </si>
  <si>
    <t>Strojni i ručni iskop rova u zemlji III. ktg.  za polaganje vodovodnih cijevi kućnih priključaka</t>
  </si>
  <si>
    <t>Nabava, dobava i polaganje PE HD vodovodnih cijevi DN 100</t>
  </si>
  <si>
    <t>Nabava dobava i polaganje cijevi UKC Ø 160</t>
  </si>
  <si>
    <t>Nabava, dobava i ugradnja spojnice D 225</t>
  </si>
  <si>
    <t>Nabava, dobava i ugradnja spojnice D 100</t>
  </si>
  <si>
    <t>Nabava, dobava i ugradnja T komada 1''</t>
  </si>
  <si>
    <t>Nabava, dobava i ugradnja T komada 200-100</t>
  </si>
  <si>
    <t>Nabava, dobava i ugradnja EV zasuna DN 100</t>
  </si>
  <si>
    <t>Nabava, doprema i montaža redukcije 1''-3/4''</t>
  </si>
  <si>
    <t>Nabava, dobava i ugradnja spojnice 2/2 - 3/4''</t>
  </si>
  <si>
    <t>Nabava, dobava i ugradnja koljena D 110-90</t>
  </si>
  <si>
    <t>Nabava, dobava i ugradnja koljena 3/4''</t>
  </si>
  <si>
    <t>2.2.20</t>
  </si>
  <si>
    <t>2.2.21</t>
  </si>
  <si>
    <t>2.2.22</t>
  </si>
  <si>
    <t>2.2.23</t>
  </si>
  <si>
    <t>2.2.24</t>
  </si>
  <si>
    <t>2.2.25</t>
  </si>
  <si>
    <t>2.2.26</t>
  </si>
  <si>
    <t>2.2.27</t>
  </si>
  <si>
    <t>2.2.28</t>
  </si>
  <si>
    <t>2.2.29</t>
  </si>
  <si>
    <t>2.2.30</t>
  </si>
  <si>
    <t>2.2.31</t>
  </si>
  <si>
    <t>2.2.32</t>
  </si>
  <si>
    <t>2.2.33</t>
  </si>
  <si>
    <r>
      <t xml:space="preserve">Nabava, dobava i montaža pocinčanog čepa </t>
    </r>
    <r>
      <rPr>
        <sz val="10"/>
        <rFont val="Calibri"/>
        <family val="2"/>
        <charset val="238"/>
      </rPr>
      <t>Ø 1'' - 3/4''</t>
    </r>
    <r>
      <rPr>
        <sz val="10"/>
        <rFont val="Arial"/>
        <family val="2"/>
        <charset val="238"/>
      </rPr>
      <t xml:space="preserve"> za blindiranje starog priključka</t>
    </r>
  </si>
  <si>
    <r>
      <t xml:space="preserve">Nabava, dobava i montaža pocinčanog čepa </t>
    </r>
    <r>
      <rPr>
        <sz val="10"/>
        <rFont val="Calibri"/>
        <family val="2"/>
        <charset val="238"/>
      </rPr>
      <t>Ø 1''</t>
    </r>
    <r>
      <rPr>
        <sz val="10"/>
        <rFont val="Arial"/>
        <family val="2"/>
        <charset val="238"/>
      </rPr>
      <t xml:space="preserve"> za blindiranje starog priključka</t>
    </r>
  </si>
  <si>
    <r>
      <t xml:space="preserve">Nabava, dobava i montaža pocinčanog čepa </t>
    </r>
    <r>
      <rPr>
        <sz val="8"/>
        <rFont val="Arial"/>
        <family val="2"/>
        <charset val="238"/>
      </rPr>
      <t>Ø</t>
    </r>
    <r>
      <rPr>
        <sz val="10"/>
        <rFont val="Arial"/>
        <family val="2"/>
        <charset val="238"/>
      </rPr>
      <t xml:space="preserve"> 3/4'' za blindiranje starog priključka</t>
    </r>
  </si>
  <si>
    <t xml:space="preserve"> - PVC-UKC zaštitne cijevi DN 315 (uključivo koljena)</t>
  </si>
  <si>
    <t>2.3.5</t>
  </si>
  <si>
    <t>Nabava, doprema i montaža tuljka s let. prirubnicom DN 200</t>
  </si>
  <si>
    <t>Nabava, doprema i montaža tuljka s let. prirubnicom DN 100</t>
  </si>
  <si>
    <t xml:space="preserve"> - nabava, dobava i ugradnja gumene Z brtve od nehrđajućeg  materijala dim. 225x315</t>
  </si>
  <si>
    <t xml:space="preserve"> -  vodilice od tvrdog PVC-a za cijev DN 225</t>
  </si>
  <si>
    <t>1.6.14</t>
  </si>
  <si>
    <t>REKONSTRUKCIJA MAGISTRALNOG VODOVODA PRIBISLAVEC-ŠTEFANEC</t>
  </si>
  <si>
    <r>
      <t xml:space="preserve">Iskop rova u zemlji C ktg. s odlaganjem materijala min. 1,00 m od ruba rova - za polaganje cijevi i proširenje rova na mjestima izvedbe Z.O. i  hidranata ugradbenih garnitura. U cijenu stavke uključeno je razupiranje rova i eventualno crpljenje vode iz rova (rad crpki, sav potreban pribor i oprema te sve potrebne pomoćne radnje). Potrebna širina rovaodređena je prema normi HR EN 1610 ili jednakovrijedno, širina rova iznosi 1,00 ovisno o dubini iskopa. Širina rova uključuje i debljinu oplate. Dimenzije oplatnih ploča, razupora i vodilica ovise o tehnologiji izvođenja radova.                                                                      </t>
    </r>
    <r>
      <rPr>
        <sz val="8"/>
        <rFont val="Arial"/>
        <family val="2"/>
        <charset val="238"/>
      </rPr>
      <t xml:space="preserve">  </t>
    </r>
    <r>
      <rPr>
        <b/>
        <sz val="8"/>
        <rFont val="Arial"/>
        <family val="2"/>
        <charset val="238"/>
      </rPr>
      <t>Napomena</t>
    </r>
    <r>
      <rPr>
        <sz val="8"/>
        <rFont val="Arial"/>
        <family val="2"/>
        <charset val="238"/>
      </rPr>
      <t xml:space="preserve">: Iskop i zatrpavanje obračunati od (do) kote postojećeg terena.                              </t>
    </r>
    <r>
      <rPr>
        <sz val="9"/>
        <rFont val="Arial"/>
        <family val="2"/>
        <charset val="238"/>
      </rPr>
      <t xml:space="preserve">                                                                                                                                                                                                                                                                                                                                                                                                        </t>
    </r>
  </si>
  <si>
    <r>
      <t xml:space="preserve">Nabava, dobava, polaganje i spajanje vodovodnih  PE HD polietilenskih cijevi DN 225 x 13,4 mm. Spajanje cijevi izvoditi elektrozavarnim spojnicama.                                                                                                                                                                                                                                                                                                </t>
    </r>
    <r>
      <rPr>
        <b/>
        <sz val="8"/>
        <rFont val="Arial"/>
        <family val="2"/>
        <charset val="238"/>
      </rPr>
      <t xml:space="preserve">Napomena: </t>
    </r>
    <r>
      <rPr>
        <sz val="8"/>
        <rFont val="Arial"/>
        <family val="2"/>
        <charset val="238"/>
      </rPr>
      <t>Cijevi su izrađene od polietilena visoke gustoće , klase S-8 za radni pritisak 10, bara, prema DIN 8074/8075</t>
    </r>
    <r>
      <rPr>
        <sz val="9"/>
        <rFont val="Arial"/>
        <family val="2"/>
        <charset val="238"/>
      </rPr>
      <t xml:space="preserve"> ili jednakovrijedno</t>
    </r>
  </si>
  <si>
    <r>
      <t xml:space="preserve">Nabava, dobava, polaganje i spajanje vodovodnih  PE HD polietilenskih cijevi DN 110 x 6,6 mm. Spajanje cijevi izvoditi elektrozavarnim spojnicama.                                                                                                                                                                                                                                                                                              </t>
    </r>
    <r>
      <rPr>
        <b/>
        <sz val="8"/>
        <rFont val="Arial"/>
        <family val="2"/>
        <charset val="238"/>
      </rPr>
      <t xml:space="preserve">Napomena: </t>
    </r>
    <r>
      <rPr>
        <sz val="8"/>
        <rFont val="Arial"/>
        <family val="2"/>
        <charset val="238"/>
      </rPr>
      <t>Cijevi su izrađene od polietilena visoke gustoće , klase S-8 za radni pritisak 10, bara, prema DIN 8074/8075</t>
    </r>
    <r>
      <rPr>
        <sz val="9"/>
        <rFont val="Arial"/>
        <family val="2"/>
        <charset val="238"/>
      </rPr>
      <t xml:space="preserve"> ili jednakovrijedno</t>
    </r>
  </si>
  <si>
    <t xml:space="preserve">Nadzemni  hidrant na PE vodu DN 225 - TIP 1  
Stavka obuhvaća :   
 - T f 200/100 EN 545 ili jednakovrijedno        1kom 
 - tuljak s let. prirubnicom DN 225   2kom  
 - FF f 100, L =300     1kom   
 - N 90 f 100 EN ili jednakovrijedno 545     1kom    
 - nadzemni hidrant f 100; H = 1,00 m    1kom   
 - EV zasun f 100 sa ugr. garn. i uličnom kapom 1kom                             
                                                                                                                </t>
  </si>
  <si>
    <t xml:space="preserve">Nadzemni  hidrant na PE vodu DN 225 - TIP 2   
Stavka obuhvaća :   
 - T f 200/100 EN 545 ili jednakovrijedno      1kom 
 - tuljak s let. prirubnicom DN 225   2kom  
 - FF f 100, L =300     1kom  
 - FF f 100, L =400    1kom   
 - N 90 f 100 EN 545 ili jednakovrijedno    1kom    
 - nadzemni hidrant f 100; H = 1,00 m    1kom   
 - EV zasun f 100 sa ugr. garn. i uličnom kapom 1kom                             
                                                                                                                </t>
  </si>
  <si>
    <t xml:space="preserve">Nadzemni  hidrant na PE vodu DN 225 - TIP 3  
Stavka obuhvaća :   
 - T f 200/100 EN 545 ili jednakovrijedno        1kom 
 - tuljak s let. prirubnicom DN 225   2kom  
 - FF f 100, L =300     1kom  
 - FF f 100, L =400-600    1kom   
 - N 90 f 100 EN 545 ili jednakovrijedno     1kom    
 - nadzemni hidrant f 100; H = 1,00 m    1kom   
 - EV zasun f 100 sa ugr. garn. i uličnom kapom 1kom                             
                                                                                                                </t>
  </si>
  <si>
    <t xml:space="preserve">Nadzemni  hidrant na PE vodu DN 225 - TIP 4  
Stavka obuhvaća :   
 - T f 200/100 EN 545 ili jednakovrijedno        1kom 
 - tuljak s let. prirubnicom DN 225   2kom  
 - FF f 100, L =300     1kom  
 - FF f 100, L =400     1kom  
 - FF f 100, L =400-600    1kom   
 - N 90 f 100 EN 545 ili jednakovrijedno     1kom    
 - nadzemni hidrant f 100; H = 1,00 m    1kom   
 - EV zasun f 100 sa ugr. garn. i uličnom kapom 1kom                             
                                                                                                                </t>
  </si>
  <si>
    <t>Nabava, dobava i ugradnja tipskih plastificiranih aluminijskih (ili od nehrđajučeg čeliika) penjalica u zasunska okna sve u skladu s normom EN 13101:2002 ili jednakovrijedno. Stavka obuhvaća komplet aluminijskih penjalica po svakom rekonstruiranom zasunskom oknu (Z.O.P. 22 - 25). Obračun po komadu ugrađene penjalice.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</si>
</sst>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0.00\ &quot;kn&quot;"/>
    <numFmt numFmtId="166" formatCode="_-* #,##0.00\ [$€-1]_-;\-* #,##0.00\ [$€-1]_-;_-* &quot;-&quot;??\ [$€-1]_-;_-@_-"/>
    <numFmt numFmtId="167" formatCode="#,##0.00\ [$€-1]"/>
    <numFmt numFmtId="168" formatCode="_-* #,##0\ _k_n_-;\-* #,##0\ _k_n_-;_-* &quot;-&quot;\ _k_n_-;_-@_-"/>
  </numFmts>
  <fonts count="30">
    <font>
      <sz val="11"/>
      <color theme="1"/>
      <name val="Calibri"/>
      <family val="2"/>
      <charset val="238"/>
      <scheme val="minor"/>
    </font>
    <font>
      <b/>
      <sz val="11"/>
      <color theme="1"/>
      <name val="Calibri"/>
      <family val="2"/>
      <charset val="238"/>
      <scheme val="minor"/>
    </font>
    <font>
      <b/>
      <sz val="10"/>
      <color indexed="9"/>
      <name val="Arial"/>
      <family val="2"/>
    </font>
    <font>
      <sz val="10"/>
      <color indexed="8"/>
      <name val="Arial"/>
      <family val="2"/>
      <charset val="238"/>
    </font>
    <font>
      <sz val="10"/>
      <name val="Arial"/>
      <family val="2"/>
      <charset val="238"/>
    </font>
    <font>
      <sz val="10"/>
      <name val="Arial"/>
      <family val="2"/>
    </font>
    <font>
      <b/>
      <sz val="10"/>
      <name val="Arial"/>
      <family val="2"/>
      <charset val="238"/>
    </font>
    <font>
      <sz val="9"/>
      <name val="Arial"/>
      <family val="2"/>
      <charset val="238"/>
    </font>
    <font>
      <vertAlign val="superscript"/>
      <sz val="10"/>
      <name val="Arial"/>
      <family val="2"/>
      <charset val="238"/>
    </font>
    <font>
      <sz val="10"/>
      <name val="Calibri"/>
      <family val="2"/>
      <charset val="238"/>
    </font>
    <font>
      <sz val="11"/>
      <color indexed="8"/>
      <name val="Calibri"/>
      <family val="2"/>
      <charset val="238"/>
    </font>
    <font>
      <sz val="10"/>
      <name val="Arial CE"/>
      <charset val="238"/>
    </font>
    <font>
      <sz val="8"/>
      <name val="Arial"/>
      <family val="2"/>
      <charset val="238"/>
    </font>
    <font>
      <sz val="9"/>
      <name val="Arial CE"/>
      <charset val="238"/>
    </font>
    <font>
      <b/>
      <sz val="10"/>
      <color theme="1"/>
      <name val="Arial"/>
      <family val="2"/>
    </font>
    <font>
      <b/>
      <sz val="12"/>
      <name val="Arial"/>
      <family val="2"/>
      <charset val="238"/>
    </font>
    <font>
      <sz val="12"/>
      <name val="Arial"/>
      <family val="2"/>
      <charset val="238"/>
    </font>
    <font>
      <b/>
      <sz val="10"/>
      <color indexed="8"/>
      <name val="Arial"/>
      <family val="2"/>
      <charset val="238"/>
    </font>
    <font>
      <b/>
      <sz val="11"/>
      <color indexed="8"/>
      <name val="Arial"/>
      <family val="2"/>
      <charset val="238"/>
    </font>
    <font>
      <sz val="11"/>
      <color indexed="8"/>
      <name val="Arial"/>
      <family val="2"/>
      <charset val="238"/>
    </font>
    <font>
      <b/>
      <sz val="10"/>
      <color theme="0"/>
      <name val="Arial"/>
      <family val="2"/>
    </font>
    <font>
      <b/>
      <i/>
      <sz val="8"/>
      <name val="Arial"/>
      <family val="2"/>
      <charset val="238"/>
    </font>
    <font>
      <i/>
      <sz val="8"/>
      <name val="Arial"/>
      <family val="2"/>
      <charset val="238"/>
    </font>
    <font>
      <b/>
      <sz val="8"/>
      <name val="Arial"/>
      <family val="2"/>
      <charset val="238"/>
    </font>
    <font>
      <b/>
      <sz val="11"/>
      <name val="Calibri"/>
      <family val="2"/>
      <charset val="238"/>
      <scheme val="minor"/>
    </font>
    <font>
      <sz val="11"/>
      <name val="Calibri"/>
      <family val="2"/>
      <charset val="238"/>
      <scheme val="minor"/>
    </font>
    <font>
      <sz val="8"/>
      <name val="Calibri"/>
      <family val="2"/>
      <charset val="238"/>
      <scheme val="minor"/>
    </font>
    <font>
      <sz val="11"/>
      <color theme="1"/>
      <name val="Calibri"/>
      <family val="2"/>
      <charset val="238"/>
      <scheme val="minor"/>
    </font>
    <font>
      <sz val="11"/>
      <name val="7_Futura"/>
    </font>
    <font>
      <sz val="9"/>
      <color theme="1"/>
      <name val="Arial"/>
      <family val="2"/>
      <charset val="238"/>
    </font>
  </fonts>
  <fills count="9">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theme="0" tint="-4.9989318521683403E-2"/>
        <bgColor indexed="64"/>
      </patternFill>
    </fill>
    <fill>
      <patternFill patternType="solid">
        <fgColor indexed="26"/>
        <bgColor indexed="9"/>
      </patternFill>
    </fill>
    <fill>
      <patternFill patternType="solid">
        <fgColor theme="4" tint="0.79998168889431442"/>
        <bgColor indexed="64"/>
      </patternFill>
    </fill>
    <fill>
      <patternFill patternType="solid">
        <fgColor rgb="FFFFFFCC"/>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xf numFmtId="0" fontId="4" fillId="0" borderId="0"/>
    <xf numFmtId="0" fontId="4" fillId="0" borderId="0"/>
    <xf numFmtId="0" fontId="10" fillId="0" borderId="0"/>
    <xf numFmtId="0" fontId="11" fillId="0" borderId="0"/>
    <xf numFmtId="0" fontId="5" fillId="0" borderId="0"/>
    <xf numFmtId="0" fontId="5" fillId="0" borderId="0"/>
    <xf numFmtId="0" fontId="11" fillId="0" borderId="0"/>
    <xf numFmtId="168" fontId="27" fillId="0" borderId="0" applyFont="0" applyFill="0" applyBorder="0" applyAlignment="0" applyProtection="0"/>
    <xf numFmtId="0" fontId="3" fillId="0" borderId="0"/>
    <xf numFmtId="2" fontId="28" fillId="0" borderId="0"/>
    <xf numFmtId="0" fontId="4" fillId="0" borderId="0"/>
  </cellStyleXfs>
  <cellXfs count="142">
    <xf numFmtId="0" fontId="0" fillId="0" borderId="0" xfId="0"/>
    <xf numFmtId="0" fontId="7" fillId="0" borderId="1" xfId="0" applyFont="1" applyBorder="1" applyAlignment="1">
      <alignment horizontal="center" wrapText="1"/>
    </xf>
    <xf numFmtId="0" fontId="4" fillId="0" borderId="1" xfId="2" applyBorder="1" applyAlignment="1">
      <alignment horizontal="center" wrapText="1"/>
    </xf>
    <xf numFmtId="0" fontId="7" fillId="0" borderId="1" xfId="0" applyFont="1" applyBorder="1" applyAlignment="1">
      <alignment horizontal="justify" vertical="top" wrapText="1"/>
    </xf>
    <xf numFmtId="0" fontId="7" fillId="0" borderId="1" xfId="0" applyFont="1" applyBorder="1" applyAlignment="1">
      <alignment horizontal="left" vertical="top" wrapText="1"/>
    </xf>
    <xf numFmtId="0" fontId="7" fillId="0" borderId="1" xfId="1" applyFont="1" applyBorder="1" applyAlignment="1">
      <alignment horizontal="center" wrapText="1"/>
    </xf>
    <xf numFmtId="0" fontId="7" fillId="0" borderId="1" xfId="0" applyFont="1" applyBorder="1" applyAlignment="1">
      <alignment vertical="top" wrapText="1"/>
    </xf>
    <xf numFmtId="164" fontId="4" fillId="0" borderId="1" xfId="0" applyNumberFormat="1" applyFont="1" applyBorder="1" applyAlignment="1">
      <alignment horizontal="center"/>
    </xf>
    <xf numFmtId="0" fontId="7" fillId="0" borderId="1" xfId="1" applyFont="1" applyBorder="1" applyAlignment="1">
      <alignment vertical="top" wrapText="1"/>
    </xf>
    <xf numFmtId="0" fontId="4" fillId="0" borderId="1" xfId="1" applyBorder="1" applyAlignment="1">
      <alignment horizontal="center" wrapText="1"/>
    </xf>
    <xf numFmtId="2" fontId="7" fillId="0" borderId="1" xfId="2" applyNumberFormat="1" applyFont="1" applyBorder="1" applyAlignment="1">
      <alignment horizontal="center" wrapText="1"/>
    </xf>
    <xf numFmtId="4" fontId="5" fillId="0" borderId="1" xfId="0" applyNumberFormat="1" applyFont="1" applyBorder="1" applyAlignment="1">
      <alignment horizontal="right"/>
    </xf>
    <xf numFmtId="4" fontId="0" fillId="0" borderId="0" xfId="0" applyNumberFormat="1"/>
    <xf numFmtId="49" fontId="7" fillId="3" borderId="1" xfId="0" applyNumberFormat="1" applyFont="1" applyFill="1" applyBorder="1" applyAlignment="1">
      <alignment horizontal="left" vertical="top" wrapText="1"/>
    </xf>
    <xf numFmtId="0" fontId="16" fillId="0" borderId="0" xfId="0" applyFont="1"/>
    <xf numFmtId="0" fontId="15" fillId="0" borderId="0" xfId="0" applyFont="1" applyAlignment="1">
      <alignment horizontal="right"/>
    </xf>
    <xf numFmtId="0" fontId="15" fillId="0" borderId="0" xfId="0" applyFont="1" applyAlignment="1">
      <alignment horizontal="left"/>
    </xf>
    <xf numFmtId="0" fontId="16" fillId="0" borderId="0" xfId="0" applyFont="1" applyAlignment="1">
      <alignment horizontal="center"/>
    </xf>
    <xf numFmtId="0" fontId="17" fillId="0" borderId="3" xfId="7" applyFont="1" applyBorder="1" applyAlignment="1">
      <alignment vertical="top"/>
    </xf>
    <xf numFmtId="0" fontId="17" fillId="0" borderId="4" xfId="7" applyFont="1" applyBorder="1" applyAlignment="1">
      <alignment vertical="top"/>
    </xf>
    <xf numFmtId="0" fontId="17" fillId="0" borderId="5" xfId="7" applyFont="1" applyBorder="1" applyAlignment="1">
      <alignment vertical="top"/>
    </xf>
    <xf numFmtId="0" fontId="0" fillId="0" borderId="4" xfId="0" applyBorder="1"/>
    <xf numFmtId="0" fontId="0" fillId="0" borderId="5" xfId="0" applyBorder="1"/>
    <xf numFmtId="0" fontId="15" fillId="0" borderId="0" xfId="0" applyFont="1"/>
    <xf numFmtId="0" fontId="15" fillId="0" borderId="0" xfId="0" applyFont="1" applyAlignment="1">
      <alignment vertical="center"/>
    </xf>
    <xf numFmtId="0" fontId="18" fillId="0" borderId="0" xfId="1" applyFont="1" applyAlignment="1">
      <alignment horizontal="left" vertical="center"/>
    </xf>
    <xf numFmtId="0" fontId="4" fillId="0" borderId="0" xfId="1" applyAlignment="1">
      <alignment horizontal="center" vertical="center" wrapText="1"/>
    </xf>
    <xf numFmtId="0" fontId="19" fillId="0" borderId="0" xfId="1" applyFont="1" applyAlignment="1">
      <alignment horizontal="left" vertical="center" wrapText="1"/>
    </xf>
    <xf numFmtId="0" fontId="4" fillId="0" borderId="0" xfId="0" applyFont="1" applyAlignment="1">
      <alignment wrapText="1"/>
    </xf>
    <xf numFmtId="0" fontId="19" fillId="0" borderId="0" xfId="1" applyFont="1" applyAlignment="1">
      <alignment horizontal="left" vertical="center"/>
    </xf>
    <xf numFmtId="0" fontId="4" fillId="0" borderId="0" xfId="0" applyFont="1"/>
    <xf numFmtId="0" fontId="20" fillId="2" borderId="0" xfId="0" applyFont="1" applyFill="1" applyAlignment="1">
      <alignment horizontal="center" vertical="center" wrapText="1"/>
    </xf>
    <xf numFmtId="4" fontId="5" fillId="0" borderId="6" xfId="0" applyNumberFormat="1" applyFont="1" applyBorder="1" applyAlignment="1">
      <alignment horizontal="right"/>
    </xf>
    <xf numFmtId="0" fontId="0" fillId="0" borderId="7" xfId="0" applyBorder="1"/>
    <xf numFmtId="0" fontId="14" fillId="4" borderId="1" xfId="0" applyFont="1" applyFill="1" applyBorder="1" applyAlignment="1">
      <alignment horizontal="center" wrapText="1"/>
    </xf>
    <xf numFmtId="2" fontId="0" fillId="0" borderId="6" xfId="0" applyNumberFormat="1" applyBorder="1" applyAlignment="1">
      <alignment horizontal="right"/>
    </xf>
    <xf numFmtId="2" fontId="0" fillId="0" borderId="1" xfId="0" applyNumberFormat="1" applyBorder="1" applyAlignment="1">
      <alignment horizontal="right"/>
    </xf>
    <xf numFmtId="4" fontId="25" fillId="0" borderId="1" xfId="0" applyNumberFormat="1" applyFont="1" applyBorder="1" applyAlignment="1">
      <alignment horizontal="right" wrapText="1"/>
    </xf>
    <xf numFmtId="3" fontId="25" fillId="0" borderId="1" xfId="0" applyNumberFormat="1" applyFont="1" applyBorder="1" applyAlignment="1">
      <alignment horizontal="right" wrapText="1"/>
    </xf>
    <xf numFmtId="164" fontId="4" fillId="8" borderId="1" xfId="0" applyNumberFormat="1" applyFont="1" applyFill="1" applyBorder="1" applyAlignment="1">
      <alignment horizontal="center"/>
    </xf>
    <xf numFmtId="2" fontId="0" fillId="8" borderId="1" xfId="0" applyNumberFormat="1" applyFill="1" applyBorder="1" applyAlignment="1">
      <alignment horizontal="right"/>
    </xf>
    <xf numFmtId="4" fontId="5" fillId="8" borderId="1" xfId="0" applyNumberFormat="1" applyFont="1" applyFill="1" applyBorder="1" applyAlignment="1">
      <alignment horizontal="right"/>
    </xf>
    <xf numFmtId="0" fontId="7" fillId="8" borderId="6" xfId="1" applyFont="1" applyFill="1" applyBorder="1" applyAlignment="1">
      <alignment horizontal="center" wrapText="1"/>
    </xf>
    <xf numFmtId="165" fontId="0" fillId="0" borderId="0" xfId="0" applyNumberFormat="1"/>
    <xf numFmtId="0" fontId="0" fillId="0" borderId="0" xfId="0" applyAlignment="1">
      <alignment horizontal="right"/>
    </xf>
    <xf numFmtId="167" fontId="0" fillId="0" borderId="0" xfId="0" applyNumberFormat="1"/>
    <xf numFmtId="4" fontId="5" fillId="0" borderId="8" xfId="0" applyNumberFormat="1" applyFont="1" applyBorder="1" applyAlignment="1">
      <alignment horizontal="right"/>
    </xf>
    <xf numFmtId="0" fontId="7" fillId="8" borderId="1" xfId="0" applyFont="1" applyFill="1" applyBorder="1" applyAlignment="1">
      <alignment horizontal="center" wrapText="1"/>
    </xf>
    <xf numFmtId="4" fontId="25" fillId="0" borderId="8" xfId="0" applyNumberFormat="1" applyFont="1" applyBorder="1" applyAlignment="1">
      <alignment horizontal="right" wrapText="1"/>
    </xf>
    <xf numFmtId="0" fontId="7" fillId="0" borderId="1" xfId="1" applyFont="1" applyBorder="1" applyAlignment="1">
      <alignment horizontal="center"/>
    </xf>
    <xf numFmtId="0" fontId="29" fillId="0" borderId="1" xfId="0" applyFont="1" applyBorder="1" applyAlignment="1">
      <alignment vertical="top" wrapText="1"/>
    </xf>
    <xf numFmtId="4" fontId="25" fillId="8" borderId="1" xfId="0" applyNumberFormat="1" applyFont="1" applyFill="1" applyBorder="1" applyAlignment="1">
      <alignment horizontal="right" wrapText="1"/>
    </xf>
    <xf numFmtId="2" fontId="0" fillId="0" borderId="0" xfId="0" applyNumberFormat="1"/>
    <xf numFmtId="0" fontId="7" fillId="0" borderId="1" xfId="1" applyFont="1" applyBorder="1" applyAlignment="1">
      <alignment horizontal="left" vertical="top" wrapText="1"/>
    </xf>
    <xf numFmtId="4" fontId="5" fillId="3" borderId="1" xfId="0" applyNumberFormat="1" applyFont="1" applyFill="1" applyBorder="1" applyAlignment="1">
      <alignment horizontal="right"/>
    </xf>
    <xf numFmtId="2" fontId="4" fillId="0" borderId="1" xfId="1" applyNumberFormat="1" applyBorder="1" applyAlignment="1">
      <alignment horizontal="right" wrapText="1"/>
    </xf>
    <xf numFmtId="4" fontId="4" fillId="0" borderId="1" xfId="1" applyNumberFormat="1" applyBorder="1" applyAlignment="1">
      <alignment horizontal="right" wrapText="1"/>
    </xf>
    <xf numFmtId="0" fontId="0" fillId="8" borderId="1" xfId="0" applyFill="1" applyBorder="1" applyAlignment="1">
      <alignment horizontal="center"/>
    </xf>
    <xf numFmtId="0" fontId="0" fillId="8" borderId="1" xfId="0" applyFill="1" applyBorder="1" applyAlignment="1">
      <alignment horizontal="right"/>
    </xf>
    <xf numFmtId="49" fontId="7" fillId="0" borderId="1" xfId="1" applyNumberFormat="1" applyFont="1" applyBorder="1" applyAlignment="1">
      <alignment horizontal="left" vertical="top" wrapText="1"/>
    </xf>
    <xf numFmtId="49" fontId="13" fillId="3" borderId="1" xfId="1" applyNumberFormat="1" applyFont="1" applyFill="1" applyBorder="1" applyAlignment="1">
      <alignment horizontal="justify" vertical="top"/>
    </xf>
    <xf numFmtId="49" fontId="7" fillId="0" borderId="1" xfId="6" applyNumberFormat="1" applyFont="1" applyBorder="1" applyAlignment="1">
      <alignment horizontal="justify"/>
    </xf>
    <xf numFmtId="49" fontId="7" fillId="0" borderId="1" xfId="6" applyNumberFormat="1" applyFont="1" applyBorder="1" applyAlignment="1">
      <alignment horizontal="left" vertical="top" wrapText="1"/>
    </xf>
    <xf numFmtId="0" fontId="7" fillId="0" borderId="8" xfId="1" applyFont="1" applyBorder="1" applyAlignment="1">
      <alignment vertical="top" wrapText="1"/>
    </xf>
    <xf numFmtId="0" fontId="4" fillId="0" borderId="8" xfId="1" applyBorder="1" applyAlignment="1">
      <alignment horizontal="center" wrapText="1"/>
    </xf>
    <xf numFmtId="0" fontId="7" fillId="0" borderId="6" xfId="1" applyFont="1" applyBorder="1" applyAlignment="1">
      <alignment vertical="top" wrapText="1"/>
    </xf>
    <xf numFmtId="0" fontId="4" fillId="0" borderId="6" xfId="1" applyBorder="1" applyAlignment="1">
      <alignment horizontal="center" wrapText="1"/>
    </xf>
    <xf numFmtId="4" fontId="25" fillId="0" borderId="6" xfId="0" applyNumberFormat="1" applyFont="1" applyBorder="1" applyAlignment="1">
      <alignment horizontal="right" wrapText="1"/>
    </xf>
    <xf numFmtId="2" fontId="0" fillId="7" borderId="11" xfId="0" applyNumberFormat="1" applyFill="1" applyBorder="1" applyAlignment="1">
      <alignment horizontal="right"/>
    </xf>
    <xf numFmtId="0" fontId="6" fillId="7" borderId="12" xfId="0" applyFont="1" applyFill="1" applyBorder="1" applyAlignment="1">
      <alignment wrapText="1"/>
    </xf>
    <xf numFmtId="2" fontId="0" fillId="7" borderId="12" xfId="0" applyNumberFormat="1" applyFill="1" applyBorder="1" applyAlignment="1">
      <alignment horizontal="right"/>
    </xf>
    <xf numFmtId="4" fontId="5" fillId="7" borderId="12" xfId="0" applyNumberFormat="1" applyFont="1" applyFill="1" applyBorder="1" applyAlignment="1">
      <alignment horizontal="right"/>
    </xf>
    <xf numFmtId="0" fontId="7" fillId="0" borderId="6" xfId="0" applyFont="1" applyBorder="1" applyAlignment="1">
      <alignment horizontal="center" wrapText="1"/>
    </xf>
    <xf numFmtId="164" fontId="4" fillId="0" borderId="8" xfId="0" applyNumberFormat="1" applyFont="1" applyBorder="1" applyAlignment="1">
      <alignment horizontal="center"/>
    </xf>
    <xf numFmtId="0" fontId="6" fillId="6" borderId="13" xfId="0" applyFont="1" applyFill="1" applyBorder="1" applyAlignment="1">
      <alignment wrapText="1"/>
    </xf>
    <xf numFmtId="2" fontId="0" fillId="6" borderId="13" xfId="0" applyNumberFormat="1" applyFill="1" applyBorder="1" applyAlignment="1">
      <alignment horizontal="right"/>
    </xf>
    <xf numFmtId="4" fontId="5" fillId="6" borderId="13" xfId="0" applyNumberFormat="1" applyFont="1" applyFill="1" applyBorder="1" applyAlignment="1">
      <alignment horizontal="right"/>
    </xf>
    <xf numFmtId="164" fontId="4" fillId="8" borderId="6" xfId="0" applyNumberFormat="1" applyFont="1" applyFill="1" applyBorder="1" applyAlignment="1">
      <alignment horizontal="center"/>
    </xf>
    <xf numFmtId="2" fontId="0" fillId="8" borderId="6" xfId="0" applyNumberFormat="1" applyFill="1" applyBorder="1" applyAlignment="1">
      <alignment horizontal="right"/>
    </xf>
    <xf numFmtId="4" fontId="5" fillId="8" borderId="6" xfId="0" applyNumberFormat="1" applyFont="1" applyFill="1" applyBorder="1" applyAlignment="1">
      <alignment horizontal="right"/>
    </xf>
    <xf numFmtId="0" fontId="6" fillId="7" borderId="9" xfId="0" applyFont="1" applyFill="1" applyBorder="1" applyAlignment="1">
      <alignment wrapText="1"/>
    </xf>
    <xf numFmtId="4" fontId="5" fillId="7" borderId="10" xfId="0" applyNumberFormat="1" applyFont="1" applyFill="1" applyBorder="1" applyAlignment="1">
      <alignment horizontal="right"/>
    </xf>
    <xf numFmtId="0" fontId="7" fillId="0" borderId="8" xfId="1" applyFont="1" applyBorder="1" applyAlignment="1">
      <alignment horizontal="left" vertical="top" wrapText="1"/>
    </xf>
    <xf numFmtId="0" fontId="7" fillId="0" borderId="6" xfId="1" applyFont="1" applyBorder="1" applyAlignment="1">
      <alignment horizontal="left" vertical="top" wrapText="1"/>
    </xf>
    <xf numFmtId="2" fontId="4" fillId="0" borderId="8" xfId="1" applyNumberFormat="1" applyBorder="1" applyAlignment="1">
      <alignment horizontal="right" wrapText="1"/>
    </xf>
    <xf numFmtId="0" fontId="4" fillId="0" borderId="8" xfId="2" applyBorder="1" applyAlignment="1">
      <alignment horizontal="center" wrapText="1"/>
    </xf>
    <xf numFmtId="4" fontId="4" fillId="0" borderId="6" xfId="1" applyNumberFormat="1" applyBorder="1" applyAlignment="1">
      <alignment horizontal="right" wrapText="1"/>
    </xf>
    <xf numFmtId="2" fontId="4" fillId="0" borderId="6" xfId="1" applyNumberFormat="1" applyBorder="1" applyAlignment="1">
      <alignment horizontal="right" wrapText="1"/>
    </xf>
    <xf numFmtId="0" fontId="7" fillId="0" borderId="8" xfId="0" applyFont="1" applyBorder="1" applyAlignment="1">
      <alignment horizontal="justify" vertical="top" wrapText="1"/>
    </xf>
    <xf numFmtId="0" fontId="7" fillId="0" borderId="6" xfId="0" applyFont="1" applyBorder="1" applyAlignment="1">
      <alignment horizontal="justify" vertical="top" wrapText="1"/>
    </xf>
    <xf numFmtId="0" fontId="4" fillId="0" borderId="6" xfId="2" applyBorder="1" applyAlignment="1">
      <alignment horizontal="center" wrapText="1"/>
    </xf>
    <xf numFmtId="0" fontId="14" fillId="4" borderId="8" xfId="0" applyFont="1" applyFill="1" applyBorder="1" applyAlignment="1">
      <alignment horizontal="center" wrapText="1"/>
    </xf>
    <xf numFmtId="0" fontId="6" fillId="7" borderId="14" xfId="0" applyFont="1" applyFill="1" applyBorder="1" applyAlignment="1">
      <alignment wrapText="1"/>
    </xf>
    <xf numFmtId="4" fontId="5" fillId="7" borderId="15" xfId="0" applyNumberFormat="1" applyFont="1" applyFill="1" applyBorder="1" applyAlignment="1">
      <alignment horizontal="right"/>
    </xf>
    <xf numFmtId="0" fontId="6" fillId="6" borderId="9" xfId="0" applyFont="1" applyFill="1" applyBorder="1" applyAlignment="1">
      <alignment wrapText="1"/>
    </xf>
    <xf numFmtId="2" fontId="0" fillId="6" borderId="12" xfId="0" applyNumberFormat="1" applyFill="1" applyBorder="1" applyAlignment="1">
      <alignment horizontal="right"/>
    </xf>
    <xf numFmtId="4" fontId="5" fillId="6" borderId="10" xfId="0" applyNumberFormat="1" applyFont="1" applyFill="1" applyBorder="1" applyAlignment="1">
      <alignment horizontal="right"/>
    </xf>
    <xf numFmtId="3" fontId="25" fillId="0" borderId="6" xfId="0" applyNumberFormat="1" applyFont="1" applyBorder="1" applyAlignment="1">
      <alignment horizontal="right" wrapText="1"/>
    </xf>
    <xf numFmtId="3" fontId="25" fillId="0" borderId="8" xfId="0" applyNumberFormat="1" applyFont="1" applyBorder="1" applyAlignment="1">
      <alignment horizontal="right" wrapText="1"/>
    </xf>
    <xf numFmtId="3" fontId="25" fillId="0" borderId="1" xfId="1" applyNumberFormat="1" applyFont="1" applyBorder="1" applyAlignment="1">
      <alignment horizontal="right" wrapText="1"/>
    </xf>
    <xf numFmtId="1" fontId="0" fillId="0" borderId="1" xfId="0" applyNumberFormat="1" applyBorder="1" applyAlignment="1">
      <alignment horizontal="right"/>
    </xf>
    <xf numFmtId="1" fontId="0" fillId="0" borderId="8" xfId="0" applyNumberFormat="1" applyBorder="1" applyAlignment="1">
      <alignment horizontal="right"/>
    </xf>
    <xf numFmtId="1" fontId="0" fillId="8" borderId="1" xfId="0" applyNumberFormat="1" applyFill="1" applyBorder="1" applyAlignment="1">
      <alignment horizontal="right"/>
    </xf>
    <xf numFmtId="3" fontId="25" fillId="0" borderId="8" xfId="1" applyNumberFormat="1" applyFont="1" applyBorder="1" applyAlignment="1">
      <alignment horizontal="right" wrapText="1"/>
    </xf>
    <xf numFmtId="3" fontId="0" fillId="0" borderId="1" xfId="0" applyNumberFormat="1" applyBorder="1" applyAlignment="1">
      <alignment horizontal="right"/>
    </xf>
    <xf numFmtId="49" fontId="7" fillId="0" borderId="1" xfId="0" applyNumberFormat="1" applyFont="1" applyBorder="1" applyAlignment="1">
      <alignment horizontal="left" vertical="top" wrapText="1"/>
    </xf>
    <xf numFmtId="49" fontId="2" fillId="2" borderId="7" xfId="0" applyNumberFormat="1" applyFont="1" applyFill="1" applyBorder="1" applyAlignment="1">
      <alignment horizontal="center" vertical="top" wrapText="1"/>
    </xf>
    <xf numFmtId="49" fontId="2" fillId="4" borderId="7" xfId="0" applyNumberFormat="1" applyFont="1" applyFill="1" applyBorder="1" applyAlignment="1">
      <alignment horizontal="center" vertical="top" wrapText="1"/>
    </xf>
    <xf numFmtId="49" fontId="6" fillId="6" borderId="9" xfId="0" applyNumberFormat="1" applyFont="1" applyFill="1" applyBorder="1" applyAlignment="1">
      <alignment horizontal="left" vertical="top" wrapText="1"/>
    </xf>
    <xf numFmtId="49" fontId="6" fillId="7" borderId="9" xfId="0" applyNumberFormat="1" applyFont="1" applyFill="1" applyBorder="1" applyAlignment="1">
      <alignment horizontal="left" vertical="top" wrapText="1"/>
    </xf>
    <xf numFmtId="49" fontId="6" fillId="6" borderId="1" xfId="0" applyNumberFormat="1" applyFont="1" applyFill="1" applyBorder="1" applyAlignment="1">
      <alignment horizontal="left" vertical="top" wrapText="1"/>
    </xf>
    <xf numFmtId="49" fontId="6" fillId="7" borderId="1" xfId="0" applyNumberFormat="1" applyFont="1" applyFill="1" applyBorder="1" applyAlignment="1">
      <alignment horizontal="left" vertical="top" wrapText="1"/>
    </xf>
    <xf numFmtId="0" fontId="0" fillId="0" borderId="0" xfId="0" applyAlignment="1">
      <alignment vertical="top"/>
    </xf>
    <xf numFmtId="0" fontId="0" fillId="0" borderId="0" xfId="0" applyAlignment="1">
      <alignment horizontal="center"/>
    </xf>
    <xf numFmtId="2" fontId="20" fillId="2" borderId="0" xfId="0" applyNumberFormat="1" applyFont="1" applyFill="1" applyAlignment="1">
      <alignment horizontal="right" wrapText="1"/>
    </xf>
    <xf numFmtId="4" fontId="20" fillId="2" borderId="0" xfId="0" applyNumberFormat="1" applyFont="1" applyFill="1" applyAlignment="1">
      <alignment horizontal="right" wrapText="1"/>
    </xf>
    <xf numFmtId="2" fontId="2" fillId="4" borderId="0" xfId="0" applyNumberFormat="1" applyFont="1" applyFill="1" applyAlignment="1">
      <alignment horizontal="right" wrapText="1"/>
    </xf>
    <xf numFmtId="4" fontId="2" fillId="4" borderId="0" xfId="0" applyNumberFormat="1" applyFont="1" applyFill="1" applyAlignment="1">
      <alignment horizontal="right" wrapText="1"/>
    </xf>
    <xf numFmtId="4" fontId="0" fillId="0" borderId="1" xfId="0" applyNumberFormat="1" applyBorder="1" applyAlignment="1">
      <alignment horizontal="right"/>
    </xf>
    <xf numFmtId="4" fontId="29" fillId="0" borderId="1" xfId="0" applyNumberFormat="1" applyFont="1" applyBorder="1" applyAlignment="1">
      <alignment horizontal="right"/>
    </xf>
    <xf numFmtId="4" fontId="0" fillId="0" borderId="0" xfId="0" applyNumberFormat="1" applyAlignment="1">
      <alignment horizontal="right"/>
    </xf>
    <xf numFmtId="167" fontId="0" fillId="0" borderId="1" xfId="0" applyNumberFormat="1" applyBorder="1" applyAlignment="1">
      <alignment horizontal="right"/>
    </xf>
    <xf numFmtId="167" fontId="1" fillId="7" borderId="10" xfId="0" applyNumberFormat="1" applyFont="1" applyFill="1" applyBorder="1" applyAlignment="1">
      <alignment horizontal="right"/>
    </xf>
    <xf numFmtId="167" fontId="0" fillId="8" borderId="1" xfId="0" applyNumberFormat="1" applyFill="1" applyBorder="1" applyAlignment="1">
      <alignment horizontal="right"/>
    </xf>
    <xf numFmtId="167" fontId="1" fillId="6" borderId="1" xfId="0" applyNumberFormat="1" applyFont="1" applyFill="1" applyBorder="1" applyAlignment="1">
      <alignment horizontal="right"/>
    </xf>
    <xf numFmtId="167" fontId="1" fillId="7" borderId="1" xfId="0" applyNumberFormat="1" applyFont="1" applyFill="1" applyBorder="1" applyAlignment="1">
      <alignment horizontal="right"/>
    </xf>
    <xf numFmtId="166" fontId="14" fillId="4" borderId="1" xfId="0" applyNumberFormat="1" applyFont="1" applyFill="1" applyBorder="1" applyAlignment="1">
      <alignment horizontal="right" wrapText="1"/>
    </xf>
    <xf numFmtId="167" fontId="24" fillId="6" borderId="10" xfId="0" applyNumberFormat="1" applyFont="1" applyFill="1" applyBorder="1" applyAlignment="1">
      <alignment horizontal="right"/>
    </xf>
    <xf numFmtId="0" fontId="2" fillId="2" borderId="0" xfId="0" applyFont="1" applyFill="1" applyAlignment="1">
      <alignment horizontal="center" wrapText="1"/>
    </xf>
    <xf numFmtId="0" fontId="2" fillId="4" borderId="0" xfId="0" applyFont="1" applyFill="1" applyAlignment="1">
      <alignment horizontal="center" wrapText="1"/>
    </xf>
    <xf numFmtId="164" fontId="0" fillId="6" borderId="12" xfId="0" applyNumberFormat="1" applyFill="1" applyBorder="1" applyAlignment="1">
      <alignment horizontal="center"/>
    </xf>
    <xf numFmtId="164" fontId="0" fillId="7" borderId="11" xfId="0" applyNumberFormat="1" applyFill="1" applyBorder="1" applyAlignment="1">
      <alignment horizontal="center"/>
    </xf>
    <xf numFmtId="164" fontId="0" fillId="7" borderId="12" xfId="0" applyNumberFormat="1" applyFill="1" applyBorder="1" applyAlignment="1">
      <alignment horizontal="center"/>
    </xf>
    <xf numFmtId="164" fontId="0" fillId="6" borderId="13" xfId="0" applyNumberFormat="1" applyFill="1" applyBorder="1" applyAlignment="1">
      <alignment horizontal="center"/>
    </xf>
    <xf numFmtId="0" fontId="15" fillId="0" borderId="2" xfId="0" applyFont="1" applyBorder="1" applyAlignment="1">
      <alignment horizontal="left"/>
    </xf>
    <xf numFmtId="0" fontId="16" fillId="5" borderId="2" xfId="0" applyFont="1" applyFill="1" applyBorder="1" applyAlignment="1">
      <alignment horizontal="center"/>
    </xf>
    <xf numFmtId="0" fontId="3" fillId="0" borderId="0" xfId="1" applyFont="1" applyAlignment="1">
      <alignment horizontal="left" vertical="center"/>
    </xf>
    <xf numFmtId="0" fontId="16" fillId="5" borderId="2" xfId="0" applyFont="1" applyFill="1" applyBorder="1"/>
    <xf numFmtId="0" fontId="15" fillId="0" borderId="0" xfId="0" applyFont="1" applyAlignment="1">
      <alignment horizontal="center" vertical="center" wrapText="1"/>
    </xf>
    <xf numFmtId="0" fontId="18" fillId="0" borderId="0" xfId="1" applyFont="1" applyAlignment="1">
      <alignment horizontal="left" vertical="center"/>
    </xf>
    <xf numFmtId="0" fontId="3" fillId="0" borderId="0" xfId="1" applyFont="1" applyAlignment="1">
      <alignment horizontal="left" vertical="top" wrapText="1"/>
    </xf>
    <xf numFmtId="49" fontId="4" fillId="0" borderId="0" xfId="0" applyNumberFormat="1" applyFont="1" applyAlignment="1">
      <alignment vertical="top" wrapText="1"/>
    </xf>
  </cellXfs>
  <cellStyles count="12">
    <cellStyle name="Comma [0] 3" xfId="8" xr:uid="{CCD1EF16-C95E-4976-AA70-81EB8C2528B4}"/>
    <cellStyle name="Normal_Sheet1" xfId="9" xr:uid="{F0AFFA11-5850-4D79-8A36-468CE53DF09D}"/>
    <cellStyle name="Normalno" xfId="0" builtinId="0"/>
    <cellStyle name="Normalno 2" xfId="1" xr:uid="{0BCAE3F6-5BFE-46AC-AE81-E3FED75817E3}"/>
    <cellStyle name="Normalno 2 3" xfId="3" xr:uid="{3F2C5659-3CFE-4469-AF6D-1C33C32CE01E}"/>
    <cellStyle name="Normalno 3 7" xfId="5" xr:uid="{A2340F0A-F5BD-4835-B4D8-683A964E9C12}"/>
    <cellStyle name="Normalno 6" xfId="4" xr:uid="{BA46F6C1-0D83-4F13-AC05-ED9456C00511}"/>
    <cellStyle name="Normalno 6 2" xfId="7" xr:uid="{FA002A54-EEBF-46B2-BCFE-F4F95370AFBF}"/>
    <cellStyle name="Normalno 7" xfId="6" xr:uid="{53A12BD4-D106-49C4-A994-9E425D43B6DE}"/>
    <cellStyle name="Obično 2" xfId="2" xr:uid="{B513617C-D6CE-4618-8B78-3303BFE8C7B9}"/>
    <cellStyle name="Obično 2 2" xfId="11" xr:uid="{92C58A33-EFA1-4C06-AD73-F8B7FA12A1CF}"/>
    <cellStyle name="Obično 2 3" xfId="10" xr:uid="{768CE511-868B-490F-821D-986501E5F230}"/>
  </cellStyles>
  <dxfs count="0"/>
  <tableStyles count="0" defaultTableStyle="TableStyleMedium2" defaultPivotStyle="PivotStyleLight16"/>
  <colors>
    <mruColors>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6118C-226D-4A03-B697-8EAE57DA07F1}">
  <dimension ref="A1:I26"/>
  <sheetViews>
    <sheetView workbookViewId="0">
      <selection activeCell="G17" sqref="G17"/>
    </sheetView>
  </sheetViews>
  <sheetFormatPr defaultRowHeight="15"/>
  <sheetData>
    <row r="1" spans="1:9" ht="15.75">
      <c r="A1" s="134" t="s">
        <v>16</v>
      </c>
      <c r="B1" s="134"/>
      <c r="C1" s="135"/>
      <c r="D1" s="135"/>
      <c r="E1" s="135"/>
      <c r="F1" s="135"/>
      <c r="G1" s="135"/>
      <c r="H1" s="135"/>
      <c r="I1" s="135"/>
    </row>
    <row r="2" spans="1:9" ht="15.75">
      <c r="A2" s="134" t="s">
        <v>17</v>
      </c>
      <c r="B2" s="134"/>
      <c r="C2" s="135"/>
      <c r="D2" s="135"/>
      <c r="E2" s="135"/>
      <c r="F2" s="135"/>
      <c r="G2" s="135"/>
      <c r="H2" s="135"/>
      <c r="I2" s="135"/>
    </row>
    <row r="3" spans="1:9" ht="15.75">
      <c r="A3" s="134" t="s">
        <v>18</v>
      </c>
      <c r="B3" s="134"/>
      <c r="C3" s="135"/>
      <c r="D3" s="135"/>
      <c r="E3" s="135"/>
      <c r="F3" s="135"/>
      <c r="G3" s="135"/>
      <c r="H3" s="135"/>
      <c r="I3" s="135"/>
    </row>
    <row r="4" spans="1:9" ht="15.75">
      <c r="A4" s="134" t="s">
        <v>19</v>
      </c>
      <c r="B4" s="134"/>
      <c r="C4" s="135"/>
      <c r="D4" s="135"/>
      <c r="E4" s="135"/>
      <c r="F4" s="135"/>
      <c r="G4" s="135"/>
      <c r="H4" s="135"/>
      <c r="I4" s="135"/>
    </row>
    <row r="5" spans="1:9" ht="15.75">
      <c r="A5" s="134" t="s">
        <v>20</v>
      </c>
      <c r="B5" s="134"/>
      <c r="C5" s="137"/>
      <c r="D5" s="137"/>
      <c r="E5" s="137"/>
      <c r="F5" s="137"/>
      <c r="G5" s="137"/>
      <c r="H5" s="137"/>
      <c r="I5" s="137"/>
    </row>
    <row r="6" spans="1:9" ht="15.75">
      <c r="A6" s="134" t="s">
        <v>21</v>
      </c>
      <c r="B6" s="134"/>
      <c r="C6" s="135"/>
      <c r="D6" s="135"/>
      <c r="E6" s="135"/>
      <c r="F6" s="135"/>
      <c r="G6" s="135"/>
      <c r="H6" s="135"/>
      <c r="I6" s="135"/>
    </row>
    <row r="7" spans="1:9" ht="15.75">
      <c r="A7" s="14"/>
      <c r="B7" s="14"/>
      <c r="C7" s="14"/>
      <c r="D7" s="14"/>
    </row>
    <row r="8" spans="1:9" ht="15.75">
      <c r="A8" s="14"/>
      <c r="C8" s="15" t="s">
        <v>22</v>
      </c>
      <c r="D8" s="16" t="s">
        <v>23</v>
      </c>
    </row>
    <row r="9" spans="1:9" ht="15.75">
      <c r="A9" s="14"/>
      <c r="C9" s="17"/>
      <c r="D9" s="16" t="s">
        <v>24</v>
      </c>
    </row>
    <row r="10" spans="1:9" ht="15.75">
      <c r="A10" s="14"/>
      <c r="C10" s="17"/>
      <c r="D10" s="16" t="s">
        <v>25</v>
      </c>
    </row>
    <row r="11" spans="1:9" ht="16.5" thickBot="1">
      <c r="A11" s="14"/>
      <c r="B11" s="14"/>
      <c r="C11" s="14"/>
      <c r="D11" s="14"/>
    </row>
    <row r="12" spans="1:9" ht="15.75" thickBot="1">
      <c r="A12" s="18" t="s">
        <v>26</v>
      </c>
      <c r="B12" s="19"/>
      <c r="C12" s="19"/>
      <c r="D12" s="19"/>
      <c r="E12" s="19"/>
      <c r="F12" s="19"/>
      <c r="G12" s="20"/>
      <c r="H12" s="21"/>
      <c r="I12" s="22"/>
    </row>
    <row r="13" spans="1:9" ht="15.75">
      <c r="A13" s="23"/>
      <c r="B13" s="14"/>
      <c r="C13" s="14"/>
      <c r="D13" s="14"/>
    </row>
    <row r="14" spans="1:9" ht="57.75" customHeight="1">
      <c r="A14" s="138" t="s">
        <v>471</v>
      </c>
      <c r="B14" s="138"/>
      <c r="C14" s="138"/>
      <c r="D14" s="138"/>
      <c r="E14" s="138"/>
      <c r="F14" s="138"/>
      <c r="G14" s="138"/>
      <c r="H14" s="138"/>
      <c r="I14" s="138"/>
    </row>
    <row r="15" spans="1:9" ht="15.75">
      <c r="A15" s="24"/>
      <c r="B15" s="24"/>
      <c r="C15" s="24"/>
      <c r="D15" s="24"/>
      <c r="E15" s="24"/>
      <c r="F15" s="24"/>
    </row>
    <row r="16" spans="1:9">
      <c r="A16" s="139"/>
      <c r="B16" s="139"/>
      <c r="C16" s="139"/>
      <c r="D16" s="139"/>
      <c r="E16" s="139"/>
      <c r="F16" s="139"/>
    </row>
    <row r="17" spans="1:9">
      <c r="A17" s="25"/>
      <c r="B17" s="25"/>
      <c r="C17" s="25"/>
      <c r="D17" s="25"/>
      <c r="E17" s="25"/>
      <c r="F17" s="25"/>
    </row>
    <row r="18" spans="1:9">
      <c r="A18" s="25"/>
      <c r="B18" s="26"/>
      <c r="C18" s="25"/>
      <c r="D18" s="25"/>
      <c r="E18" s="25"/>
      <c r="F18" s="25"/>
    </row>
    <row r="19" spans="1:9" ht="65.25" customHeight="1">
      <c r="A19" s="140" t="s">
        <v>27</v>
      </c>
      <c r="B19" s="140"/>
      <c r="C19" s="140"/>
      <c r="D19" s="140"/>
      <c r="E19" s="140"/>
      <c r="F19" s="140"/>
      <c r="G19" s="140"/>
      <c r="H19" s="140"/>
      <c r="I19" s="140"/>
    </row>
    <row r="20" spans="1:9" ht="83.25" customHeight="1">
      <c r="A20" s="140" t="s">
        <v>28</v>
      </c>
      <c r="B20" s="140"/>
      <c r="C20" s="140"/>
      <c r="D20" s="140"/>
      <c r="E20" s="140"/>
      <c r="F20" s="140"/>
      <c r="G20" s="140"/>
      <c r="H20" s="140"/>
      <c r="I20" s="140"/>
    </row>
    <row r="21" spans="1:9">
      <c r="A21" s="27"/>
      <c r="B21" s="27"/>
      <c r="C21" s="27"/>
      <c r="D21" s="27"/>
      <c r="E21" s="27"/>
      <c r="F21" s="27"/>
      <c r="G21" s="27"/>
      <c r="H21" s="27"/>
      <c r="I21" s="27"/>
    </row>
    <row r="22" spans="1:9">
      <c r="A22" s="25"/>
      <c r="B22" s="26"/>
      <c r="C22" s="25"/>
      <c r="D22" s="25"/>
      <c r="E22" s="25"/>
      <c r="F22" s="25"/>
    </row>
    <row r="23" spans="1:9">
      <c r="A23" s="141"/>
      <c r="B23" s="141"/>
      <c r="C23" s="141"/>
      <c r="D23" s="141"/>
      <c r="E23" s="141"/>
      <c r="F23" s="141"/>
      <c r="G23" s="141"/>
      <c r="H23" s="141"/>
      <c r="I23" s="141"/>
    </row>
    <row r="24" spans="1:9">
      <c r="A24" s="28"/>
      <c r="B24" s="28"/>
      <c r="C24" s="28"/>
      <c r="D24" s="28"/>
      <c r="E24" s="28"/>
      <c r="F24" s="28"/>
      <c r="G24" s="28"/>
      <c r="H24" s="28"/>
      <c r="I24" s="28"/>
    </row>
    <row r="25" spans="1:9">
      <c r="A25" s="136"/>
      <c r="B25" s="136"/>
      <c r="C25" s="136"/>
      <c r="D25" s="136"/>
      <c r="E25" s="136"/>
      <c r="F25" s="136"/>
      <c r="G25" s="136"/>
      <c r="H25" s="136"/>
      <c r="I25" s="136"/>
    </row>
    <row r="26" spans="1:9">
      <c r="A26" s="29" t="s">
        <v>29</v>
      </c>
      <c r="B26" s="30"/>
    </row>
  </sheetData>
  <mergeCells count="18">
    <mergeCell ref="A25:I25"/>
    <mergeCell ref="A4:B4"/>
    <mergeCell ref="C4:I4"/>
    <mergeCell ref="A5:B5"/>
    <mergeCell ref="C5:I5"/>
    <mergeCell ref="A6:B6"/>
    <mergeCell ref="C6:I6"/>
    <mergeCell ref="A14:I14"/>
    <mergeCell ref="A16:F16"/>
    <mergeCell ref="A19:I19"/>
    <mergeCell ref="A20:I20"/>
    <mergeCell ref="A23:I23"/>
    <mergeCell ref="A1:B1"/>
    <mergeCell ref="C1:I1"/>
    <mergeCell ref="A2:B2"/>
    <mergeCell ref="C2:I2"/>
    <mergeCell ref="A3:B3"/>
    <mergeCell ref="C3:I3"/>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636F5-1A6D-4503-AC67-814435F2ED8F}">
  <sheetPr>
    <pageSetUpPr fitToPage="1"/>
  </sheetPr>
  <dimension ref="A1:R272"/>
  <sheetViews>
    <sheetView tabSelected="1" topLeftCell="A251" zoomScaleNormal="100" zoomScaleSheetLayoutView="100" workbookViewId="0">
      <selection activeCell="B213" sqref="B213"/>
    </sheetView>
  </sheetViews>
  <sheetFormatPr defaultRowHeight="15"/>
  <cols>
    <col min="1" max="1" width="8.85546875" style="112" customWidth="1"/>
    <col min="2" max="2" width="41.85546875" customWidth="1"/>
    <col min="3" max="3" width="8.42578125" style="113" customWidth="1"/>
    <col min="4" max="4" width="9.28515625" style="44" customWidth="1"/>
    <col min="5" max="5" width="9.5703125" style="120" customWidth="1"/>
    <col min="6" max="6" width="20.28515625" style="120" customWidth="1"/>
    <col min="7" max="7" width="10.5703125" customWidth="1"/>
    <col min="9" max="9" width="15.42578125" customWidth="1"/>
    <col min="10" max="10" width="18.85546875" customWidth="1"/>
    <col min="11" max="11" width="12.85546875" customWidth="1"/>
    <col min="14" max="17" width="10.140625" bestFit="1" customWidth="1"/>
  </cols>
  <sheetData>
    <row r="1" spans="1:18" ht="26.25">
      <c r="A1" s="106" t="s">
        <v>0</v>
      </c>
      <c r="B1" s="31" t="s">
        <v>1</v>
      </c>
      <c r="C1" s="128" t="s">
        <v>30</v>
      </c>
      <c r="D1" s="114" t="s">
        <v>31</v>
      </c>
      <c r="E1" s="115" t="s">
        <v>32</v>
      </c>
      <c r="F1" s="115" t="s">
        <v>2</v>
      </c>
      <c r="G1" s="33"/>
      <c r="K1" s="44"/>
    </row>
    <row r="2" spans="1:18">
      <c r="A2" s="107"/>
      <c r="B2" s="34" t="s">
        <v>38</v>
      </c>
      <c r="C2" s="129"/>
      <c r="D2" s="116"/>
      <c r="E2" s="117"/>
      <c r="F2" s="126">
        <f>F5+F224</f>
        <v>0</v>
      </c>
      <c r="G2" s="33"/>
      <c r="J2" s="43"/>
    </row>
    <row r="3" spans="1:18">
      <c r="A3" s="107"/>
      <c r="B3" s="34" t="s">
        <v>37</v>
      </c>
      <c r="C3" s="129"/>
      <c r="D3" s="116"/>
      <c r="E3" s="117"/>
      <c r="F3" s="126">
        <f>ROUND((F2*25%),2)</f>
        <v>0</v>
      </c>
      <c r="J3" s="43"/>
    </row>
    <row r="4" spans="1:18">
      <c r="A4" s="107"/>
      <c r="B4" s="91" t="s">
        <v>39</v>
      </c>
      <c r="C4" s="129"/>
      <c r="D4" s="116"/>
      <c r="E4" s="117"/>
      <c r="F4" s="126">
        <f>F2+F3</f>
        <v>0</v>
      </c>
      <c r="J4" s="43"/>
      <c r="K4" s="45"/>
    </row>
    <row r="5" spans="1:18">
      <c r="A5" s="108" t="s">
        <v>40</v>
      </c>
      <c r="B5" s="94" t="s">
        <v>10</v>
      </c>
      <c r="C5" s="130"/>
      <c r="D5" s="95"/>
      <c r="E5" s="96"/>
      <c r="F5" s="127">
        <f>F6+F16+F28+F32+F43+F204+F224</f>
        <v>0</v>
      </c>
    </row>
    <row r="6" spans="1:18">
      <c r="A6" s="109" t="s">
        <v>41</v>
      </c>
      <c r="B6" s="92" t="s">
        <v>3</v>
      </c>
      <c r="C6" s="131"/>
      <c r="D6" s="68"/>
      <c r="E6" s="93"/>
      <c r="F6" s="122">
        <f>SUM(F7:F15)</f>
        <v>0</v>
      </c>
    </row>
    <row r="7" spans="1:18" ht="140.25" customHeight="1">
      <c r="A7" s="105" t="s">
        <v>42</v>
      </c>
      <c r="B7" s="89" t="s">
        <v>100</v>
      </c>
      <c r="C7" s="90" t="s">
        <v>409</v>
      </c>
      <c r="D7" s="67">
        <v>2332.86</v>
      </c>
      <c r="E7" s="32"/>
      <c r="F7" s="121">
        <f>D7*ROUND(E7,2)</f>
        <v>0</v>
      </c>
      <c r="I7" t="s">
        <v>408</v>
      </c>
      <c r="R7" s="12"/>
    </row>
    <row r="8" spans="1:18" ht="106.5">
      <c r="A8" s="59" t="s">
        <v>43</v>
      </c>
      <c r="B8" s="4" t="s">
        <v>36</v>
      </c>
      <c r="C8" s="5" t="s">
        <v>4</v>
      </c>
      <c r="D8" s="99">
        <v>45</v>
      </c>
      <c r="E8" s="11"/>
      <c r="F8" s="121">
        <f t="shared" ref="F8:F71" si="0">D8*ROUND(E8,2)</f>
        <v>0</v>
      </c>
    </row>
    <row r="9" spans="1:18" ht="120">
      <c r="A9" s="105" t="s">
        <v>44</v>
      </c>
      <c r="B9" s="3" t="s">
        <v>101</v>
      </c>
      <c r="C9" s="1" t="s">
        <v>5</v>
      </c>
      <c r="D9" s="38">
        <v>1</v>
      </c>
      <c r="E9" s="11"/>
      <c r="F9" s="121">
        <f t="shared" si="0"/>
        <v>0</v>
      </c>
    </row>
    <row r="10" spans="1:18" ht="81.75">
      <c r="A10" s="105" t="s">
        <v>45</v>
      </c>
      <c r="B10" s="3" t="s">
        <v>102</v>
      </c>
      <c r="C10" s="2" t="s">
        <v>11</v>
      </c>
      <c r="D10" s="37">
        <v>250</v>
      </c>
      <c r="E10" s="11"/>
      <c r="F10" s="121">
        <f t="shared" si="0"/>
        <v>0</v>
      </c>
    </row>
    <row r="11" spans="1:18" ht="72">
      <c r="A11" s="105" t="s">
        <v>99</v>
      </c>
      <c r="B11" s="3" t="s">
        <v>107</v>
      </c>
      <c r="C11" s="2" t="s">
        <v>11</v>
      </c>
      <c r="D11" s="37">
        <v>1250</v>
      </c>
      <c r="E11" s="11"/>
      <c r="F11" s="121">
        <f t="shared" si="0"/>
        <v>0</v>
      </c>
    </row>
    <row r="12" spans="1:18" ht="48">
      <c r="A12" s="105" t="s">
        <v>106</v>
      </c>
      <c r="B12" s="3" t="s">
        <v>221</v>
      </c>
      <c r="C12" s="2" t="s">
        <v>11</v>
      </c>
      <c r="D12" s="37">
        <v>75</v>
      </c>
      <c r="E12" s="11"/>
      <c r="F12" s="121">
        <f t="shared" si="0"/>
        <v>0</v>
      </c>
    </row>
    <row r="13" spans="1:18" ht="60">
      <c r="A13" s="105" t="s">
        <v>218</v>
      </c>
      <c r="B13" s="3" t="s">
        <v>222</v>
      </c>
      <c r="C13" s="90" t="s">
        <v>409</v>
      </c>
      <c r="D13" s="37">
        <v>50</v>
      </c>
      <c r="E13" s="11"/>
      <c r="F13" s="121">
        <f t="shared" si="0"/>
        <v>0</v>
      </c>
    </row>
    <row r="14" spans="1:18" ht="72">
      <c r="A14" s="105" t="s">
        <v>219</v>
      </c>
      <c r="B14" s="3" t="s">
        <v>223</v>
      </c>
      <c r="C14" s="2" t="s">
        <v>11</v>
      </c>
      <c r="D14" s="37">
        <v>150</v>
      </c>
      <c r="E14" s="11"/>
      <c r="F14" s="121">
        <f t="shared" si="0"/>
        <v>0</v>
      </c>
    </row>
    <row r="15" spans="1:18" ht="60">
      <c r="A15" s="105" t="s">
        <v>220</v>
      </c>
      <c r="B15" s="88" t="s">
        <v>224</v>
      </c>
      <c r="C15" s="85" t="s">
        <v>11</v>
      </c>
      <c r="D15" s="48">
        <v>75</v>
      </c>
      <c r="E15" s="46"/>
      <c r="F15" s="121">
        <f t="shared" si="0"/>
        <v>0</v>
      </c>
    </row>
    <row r="16" spans="1:18">
      <c r="A16" s="109" t="s">
        <v>46</v>
      </c>
      <c r="B16" s="80" t="s">
        <v>6</v>
      </c>
      <c r="C16" s="132"/>
      <c r="D16" s="70"/>
      <c r="E16" s="81"/>
      <c r="F16" s="122">
        <f>SUM(F18:F27)</f>
        <v>0</v>
      </c>
    </row>
    <row r="17" spans="1:16" ht="166.5">
      <c r="A17" s="105" t="s">
        <v>47</v>
      </c>
      <c r="B17" s="83" t="s">
        <v>472</v>
      </c>
      <c r="C17" s="42"/>
      <c r="D17" s="78"/>
      <c r="E17" s="79"/>
      <c r="F17" s="123"/>
    </row>
    <row r="18" spans="1:16" ht="24">
      <c r="A18" s="105" t="s">
        <v>225</v>
      </c>
      <c r="B18" s="53" t="s">
        <v>227</v>
      </c>
      <c r="C18" s="9" t="s">
        <v>7</v>
      </c>
      <c r="D18" s="36">
        <v>4190</v>
      </c>
      <c r="E18" s="54"/>
      <c r="F18" s="121">
        <f t="shared" si="0"/>
        <v>0</v>
      </c>
    </row>
    <row r="19" spans="1:16" ht="24">
      <c r="A19" s="105" t="s">
        <v>226</v>
      </c>
      <c r="B19" s="53" t="s">
        <v>228</v>
      </c>
      <c r="C19" s="9" t="s">
        <v>7</v>
      </c>
      <c r="D19" s="36">
        <v>520</v>
      </c>
      <c r="E19" s="54"/>
      <c r="F19" s="121">
        <f t="shared" si="0"/>
        <v>0</v>
      </c>
    </row>
    <row r="20" spans="1:16" ht="24.75">
      <c r="A20" s="105" t="s">
        <v>48</v>
      </c>
      <c r="B20" s="53" t="s">
        <v>8</v>
      </c>
      <c r="C20" s="2" t="s">
        <v>11</v>
      </c>
      <c r="D20" s="37">
        <v>2449.5</v>
      </c>
      <c r="E20" s="11"/>
      <c r="F20" s="121">
        <f t="shared" si="0"/>
        <v>0</v>
      </c>
    </row>
    <row r="21" spans="1:16" ht="28.5" customHeight="1">
      <c r="A21" s="105" t="s">
        <v>50</v>
      </c>
      <c r="B21" s="53" t="s">
        <v>49</v>
      </c>
      <c r="C21" s="9" t="s">
        <v>7</v>
      </c>
      <c r="D21" s="37">
        <v>245</v>
      </c>
      <c r="E21" s="11"/>
      <c r="F21" s="121">
        <f t="shared" si="0"/>
        <v>0</v>
      </c>
    </row>
    <row r="22" spans="1:16" ht="28.5" customHeight="1">
      <c r="A22" s="105" t="s">
        <v>51</v>
      </c>
      <c r="B22" s="53" t="s">
        <v>52</v>
      </c>
      <c r="C22" s="9" t="s">
        <v>7</v>
      </c>
      <c r="D22" s="37">
        <v>367.5</v>
      </c>
      <c r="E22" s="11"/>
      <c r="F22" s="121">
        <f t="shared" si="0"/>
        <v>0</v>
      </c>
      <c r="N22" s="12"/>
    </row>
    <row r="23" spans="1:16" ht="28.5" customHeight="1">
      <c r="A23" s="105" t="s">
        <v>53</v>
      </c>
      <c r="B23" s="53" t="s">
        <v>54</v>
      </c>
      <c r="C23" s="9" t="s">
        <v>7</v>
      </c>
      <c r="D23" s="37">
        <v>442</v>
      </c>
      <c r="E23" s="11"/>
      <c r="F23" s="121">
        <f t="shared" si="0"/>
        <v>0</v>
      </c>
      <c r="N23" s="12"/>
    </row>
    <row r="24" spans="1:16" ht="108.75" customHeight="1">
      <c r="A24" s="105" t="s">
        <v>55</v>
      </c>
      <c r="B24" s="4" t="s">
        <v>229</v>
      </c>
      <c r="C24" s="9" t="s">
        <v>7</v>
      </c>
      <c r="D24" s="36">
        <v>3654</v>
      </c>
      <c r="E24" s="11"/>
      <c r="F24" s="121">
        <f t="shared" si="0"/>
        <v>0</v>
      </c>
      <c r="P24" s="12"/>
    </row>
    <row r="25" spans="1:16" ht="27" customHeight="1">
      <c r="A25" s="105" t="s">
        <v>95</v>
      </c>
      <c r="B25" s="4" t="s">
        <v>56</v>
      </c>
      <c r="C25" s="9" t="s">
        <v>7</v>
      </c>
      <c r="D25" s="36">
        <v>4266.5</v>
      </c>
      <c r="E25" s="11"/>
      <c r="F25" s="121">
        <f t="shared" si="0"/>
        <v>0</v>
      </c>
      <c r="P25" s="12"/>
    </row>
    <row r="26" spans="1:16" ht="108">
      <c r="A26" s="105" t="s">
        <v>108</v>
      </c>
      <c r="B26" s="53" t="s">
        <v>109</v>
      </c>
      <c r="C26" s="9" t="s">
        <v>7</v>
      </c>
      <c r="D26" s="36">
        <v>150</v>
      </c>
      <c r="E26" s="11"/>
      <c r="F26" s="121">
        <f t="shared" si="0"/>
        <v>0</v>
      </c>
      <c r="P26" s="12"/>
    </row>
    <row r="27" spans="1:16" ht="96">
      <c r="A27" s="105" t="s">
        <v>184</v>
      </c>
      <c r="B27" s="82" t="s">
        <v>185</v>
      </c>
      <c r="C27" s="85" t="s">
        <v>11</v>
      </c>
      <c r="D27" s="48">
        <v>45</v>
      </c>
      <c r="E27" s="46"/>
      <c r="F27" s="121">
        <f t="shared" si="0"/>
        <v>0</v>
      </c>
      <c r="P27" s="12"/>
    </row>
    <row r="28" spans="1:16" ht="16.5" customHeight="1">
      <c r="A28" s="109" t="s">
        <v>58</v>
      </c>
      <c r="B28" s="80" t="s">
        <v>57</v>
      </c>
      <c r="C28" s="132"/>
      <c r="D28" s="70"/>
      <c r="E28" s="81"/>
      <c r="F28" s="122">
        <f>SUM(F29:F31)</f>
        <v>0</v>
      </c>
      <c r="P28" s="12"/>
    </row>
    <row r="29" spans="1:16" ht="24">
      <c r="A29" s="105" t="s">
        <v>60</v>
      </c>
      <c r="B29" s="83" t="s">
        <v>103</v>
      </c>
      <c r="C29" s="66" t="s">
        <v>11</v>
      </c>
      <c r="D29" s="87">
        <v>5.5</v>
      </c>
      <c r="E29" s="32"/>
      <c r="F29" s="121">
        <f t="shared" si="0"/>
        <v>0</v>
      </c>
      <c r="P29" s="12"/>
    </row>
    <row r="30" spans="1:16" ht="24">
      <c r="A30" s="105" t="s">
        <v>61</v>
      </c>
      <c r="B30" s="53" t="s">
        <v>230</v>
      </c>
      <c r="C30" s="9" t="s">
        <v>11</v>
      </c>
      <c r="D30" s="55">
        <v>158</v>
      </c>
      <c r="E30" s="11"/>
      <c r="F30" s="121">
        <f t="shared" si="0"/>
        <v>0</v>
      </c>
      <c r="P30" s="12"/>
    </row>
    <row r="31" spans="1:16" ht="48">
      <c r="A31" s="105" t="s">
        <v>62</v>
      </c>
      <c r="B31" s="82" t="s">
        <v>59</v>
      </c>
      <c r="C31" s="64" t="s">
        <v>11</v>
      </c>
      <c r="D31" s="84">
        <v>11.5</v>
      </c>
      <c r="E31" s="46"/>
      <c r="F31" s="121">
        <f t="shared" si="0"/>
        <v>0</v>
      </c>
      <c r="P31" s="12"/>
    </row>
    <row r="32" spans="1:16">
      <c r="A32" s="109" t="s">
        <v>63</v>
      </c>
      <c r="B32" s="80" t="s">
        <v>12</v>
      </c>
      <c r="C32" s="132"/>
      <c r="D32" s="70"/>
      <c r="E32" s="81"/>
      <c r="F32" s="122">
        <f>SUM(F33:F42)</f>
        <v>0</v>
      </c>
    </row>
    <row r="33" spans="1:16" ht="36">
      <c r="A33" s="105" t="s">
        <v>64</v>
      </c>
      <c r="B33" s="83" t="s">
        <v>231</v>
      </c>
      <c r="C33" s="66" t="s">
        <v>7</v>
      </c>
      <c r="D33" s="86">
        <v>1.5</v>
      </c>
      <c r="E33" s="32"/>
      <c r="F33" s="121">
        <f t="shared" si="0"/>
        <v>0</v>
      </c>
    </row>
    <row r="34" spans="1:16" ht="48">
      <c r="A34" s="105" t="s">
        <v>67</v>
      </c>
      <c r="B34" s="53" t="s">
        <v>232</v>
      </c>
      <c r="C34" s="9" t="s">
        <v>7</v>
      </c>
      <c r="D34" s="56">
        <v>20.5</v>
      </c>
      <c r="E34" s="11"/>
      <c r="F34" s="121">
        <f t="shared" si="0"/>
        <v>0</v>
      </c>
    </row>
    <row r="35" spans="1:16" ht="48">
      <c r="A35" s="105" t="s">
        <v>68</v>
      </c>
      <c r="B35" s="53" t="s">
        <v>65</v>
      </c>
      <c r="C35" s="9" t="s">
        <v>7</v>
      </c>
      <c r="D35" s="56">
        <v>3.5</v>
      </c>
      <c r="E35" s="11"/>
      <c r="F35" s="121">
        <f t="shared" si="0"/>
        <v>0</v>
      </c>
    </row>
    <row r="36" spans="1:16" ht="36">
      <c r="A36" s="105" t="s">
        <v>70</v>
      </c>
      <c r="B36" s="53" t="s">
        <v>233</v>
      </c>
      <c r="C36" s="9" t="s">
        <v>7</v>
      </c>
      <c r="D36" s="56">
        <v>1.8</v>
      </c>
      <c r="E36" s="11"/>
      <c r="F36" s="121">
        <f t="shared" si="0"/>
        <v>0</v>
      </c>
    </row>
    <row r="37" spans="1:16" ht="48">
      <c r="A37" s="105" t="s">
        <v>69</v>
      </c>
      <c r="B37" s="53" t="s">
        <v>234</v>
      </c>
      <c r="C37" s="57"/>
      <c r="D37" s="58"/>
      <c r="E37" s="41"/>
      <c r="F37" s="123"/>
    </row>
    <row r="38" spans="1:16" ht="14.25" customHeight="1">
      <c r="A38" s="105" t="s">
        <v>235</v>
      </c>
      <c r="B38" s="53" t="s">
        <v>105</v>
      </c>
      <c r="C38" s="9" t="s">
        <v>66</v>
      </c>
      <c r="D38" s="56">
        <v>1150</v>
      </c>
      <c r="E38" s="11"/>
      <c r="F38" s="121">
        <f t="shared" si="0"/>
        <v>0</v>
      </c>
    </row>
    <row r="39" spans="1:16" ht="13.5" customHeight="1">
      <c r="A39" s="105" t="s">
        <v>236</v>
      </c>
      <c r="B39" s="53" t="s">
        <v>104</v>
      </c>
      <c r="C39" s="9" t="s">
        <v>66</v>
      </c>
      <c r="D39" s="56">
        <v>50</v>
      </c>
      <c r="E39" s="11"/>
      <c r="F39" s="121">
        <f t="shared" si="0"/>
        <v>0</v>
      </c>
    </row>
    <row r="40" spans="1:16" ht="13.5" customHeight="1">
      <c r="A40" s="105" t="s">
        <v>237</v>
      </c>
      <c r="B40" s="53" t="s">
        <v>238</v>
      </c>
      <c r="C40" s="9" t="s">
        <v>66</v>
      </c>
      <c r="D40" s="56">
        <v>720</v>
      </c>
      <c r="E40" s="11"/>
      <c r="F40" s="121">
        <f t="shared" si="0"/>
        <v>0</v>
      </c>
    </row>
    <row r="41" spans="1:16" ht="96">
      <c r="A41" s="105" t="s">
        <v>135</v>
      </c>
      <c r="B41" s="53" t="s">
        <v>240</v>
      </c>
      <c r="C41" s="7" t="s">
        <v>4</v>
      </c>
      <c r="D41" s="100">
        <v>12</v>
      </c>
      <c r="E41" s="11"/>
      <c r="F41" s="121">
        <f t="shared" si="0"/>
        <v>0</v>
      </c>
    </row>
    <row r="42" spans="1:16" ht="132">
      <c r="A42" s="105" t="s">
        <v>239</v>
      </c>
      <c r="B42" s="82" t="s">
        <v>241</v>
      </c>
      <c r="C42" s="73" t="s">
        <v>4</v>
      </c>
      <c r="D42" s="101">
        <v>12</v>
      </c>
      <c r="E42" s="46"/>
      <c r="F42" s="121">
        <f t="shared" si="0"/>
        <v>0</v>
      </c>
    </row>
    <row r="43" spans="1:16">
      <c r="A43" s="109" t="s">
        <v>71</v>
      </c>
      <c r="B43" s="80" t="s">
        <v>13</v>
      </c>
      <c r="C43" s="132"/>
      <c r="D43" s="70"/>
      <c r="E43" s="81"/>
      <c r="F43" s="122">
        <f>SUM(F44:F203)</f>
        <v>0</v>
      </c>
      <c r="P43" s="12"/>
    </row>
    <row r="44" spans="1:16" ht="70.5">
      <c r="A44" s="13" t="s">
        <v>72</v>
      </c>
      <c r="B44" s="83" t="s">
        <v>473</v>
      </c>
      <c r="C44" s="90" t="s">
        <v>409</v>
      </c>
      <c r="D44" s="35">
        <v>2204.71</v>
      </c>
      <c r="E44" s="32"/>
      <c r="F44" s="121">
        <f t="shared" si="0"/>
        <v>0</v>
      </c>
    </row>
    <row r="45" spans="1:16" ht="70.5">
      <c r="A45" s="105" t="s">
        <v>73</v>
      </c>
      <c r="B45" s="53" t="s">
        <v>474</v>
      </c>
      <c r="C45" s="39"/>
      <c r="D45" s="40"/>
      <c r="E45" s="41"/>
      <c r="F45" s="123"/>
    </row>
    <row r="46" spans="1:16">
      <c r="A46" s="105" t="s">
        <v>242</v>
      </c>
      <c r="B46" s="53" t="s">
        <v>244</v>
      </c>
      <c r="C46" s="90" t="s">
        <v>409</v>
      </c>
      <c r="D46" s="36">
        <v>116.85</v>
      </c>
      <c r="E46" s="11"/>
      <c r="F46" s="121">
        <f t="shared" si="0"/>
        <v>0</v>
      </c>
    </row>
    <row r="47" spans="1:16">
      <c r="A47" s="105" t="s">
        <v>243</v>
      </c>
      <c r="B47" s="53" t="s">
        <v>245</v>
      </c>
      <c r="C47" s="90" t="s">
        <v>409</v>
      </c>
      <c r="D47" s="36">
        <v>2</v>
      </c>
      <c r="E47" s="11"/>
      <c r="F47" s="121">
        <f t="shared" si="0"/>
        <v>0</v>
      </c>
    </row>
    <row r="48" spans="1:16" ht="24">
      <c r="A48" s="13" t="s">
        <v>74</v>
      </c>
      <c r="B48" s="53" t="s">
        <v>111</v>
      </c>
      <c r="C48" s="7" t="s">
        <v>4</v>
      </c>
      <c r="D48" s="100">
        <v>225</v>
      </c>
      <c r="E48" s="11"/>
      <c r="F48" s="121">
        <f t="shared" si="0"/>
        <v>0</v>
      </c>
    </row>
    <row r="49" spans="1:6" ht="24">
      <c r="A49" s="13" t="s">
        <v>75</v>
      </c>
      <c r="B49" s="53" t="s">
        <v>112</v>
      </c>
      <c r="C49" s="7" t="s">
        <v>4</v>
      </c>
      <c r="D49" s="100">
        <v>15</v>
      </c>
      <c r="E49" s="11"/>
      <c r="F49" s="121">
        <f t="shared" si="0"/>
        <v>0</v>
      </c>
    </row>
    <row r="50" spans="1:6" ht="24">
      <c r="A50" s="13" t="s">
        <v>76</v>
      </c>
      <c r="B50" s="53" t="s">
        <v>113</v>
      </c>
      <c r="C50" s="7" t="s">
        <v>4</v>
      </c>
      <c r="D50" s="100">
        <v>12</v>
      </c>
      <c r="E50" s="11"/>
      <c r="F50" s="121">
        <f t="shared" si="0"/>
        <v>0</v>
      </c>
    </row>
    <row r="51" spans="1:6" ht="24">
      <c r="A51" s="13" t="s">
        <v>77</v>
      </c>
      <c r="B51" s="53" t="s">
        <v>246</v>
      </c>
      <c r="C51" s="7" t="s">
        <v>4</v>
      </c>
      <c r="D51" s="100">
        <v>4</v>
      </c>
      <c r="E51" s="11"/>
      <c r="F51" s="121">
        <f t="shared" si="0"/>
        <v>0</v>
      </c>
    </row>
    <row r="52" spans="1:6" ht="24">
      <c r="A52" s="13" t="s">
        <v>78</v>
      </c>
      <c r="B52" s="53" t="s">
        <v>114</v>
      </c>
      <c r="C52" s="7" t="s">
        <v>4</v>
      </c>
      <c r="D52" s="100">
        <v>2</v>
      </c>
      <c r="E52" s="11"/>
      <c r="F52" s="121">
        <f t="shared" si="0"/>
        <v>0</v>
      </c>
    </row>
    <row r="53" spans="1:6" ht="24">
      <c r="A53" s="13" t="s">
        <v>79</v>
      </c>
      <c r="B53" s="53" t="s">
        <v>115</v>
      </c>
      <c r="C53" s="7" t="s">
        <v>4</v>
      </c>
      <c r="D53" s="100">
        <v>5</v>
      </c>
      <c r="E53" s="11"/>
      <c r="F53" s="121">
        <f t="shared" si="0"/>
        <v>0</v>
      </c>
    </row>
    <row r="54" spans="1:6" ht="24">
      <c r="A54" s="13" t="s">
        <v>80</v>
      </c>
      <c r="B54" s="53" t="s">
        <v>116</v>
      </c>
      <c r="C54" s="7" t="s">
        <v>4</v>
      </c>
      <c r="D54" s="100">
        <v>9</v>
      </c>
      <c r="E54" s="11"/>
      <c r="F54" s="121">
        <f t="shared" si="0"/>
        <v>0</v>
      </c>
    </row>
    <row r="55" spans="1:6" ht="24">
      <c r="A55" s="13" t="s">
        <v>81</v>
      </c>
      <c r="B55" s="53" t="s">
        <v>248</v>
      </c>
      <c r="C55" s="7" t="s">
        <v>4</v>
      </c>
      <c r="D55" s="100">
        <v>2</v>
      </c>
      <c r="E55" s="11"/>
      <c r="F55" s="121">
        <f t="shared" si="0"/>
        <v>0</v>
      </c>
    </row>
    <row r="56" spans="1:6" ht="24">
      <c r="A56" s="13" t="s">
        <v>96</v>
      </c>
      <c r="B56" s="53" t="s">
        <v>247</v>
      </c>
      <c r="C56" s="7" t="s">
        <v>4</v>
      </c>
      <c r="D56" s="100">
        <v>2</v>
      </c>
      <c r="E56" s="11"/>
      <c r="F56" s="121">
        <f t="shared" si="0"/>
        <v>0</v>
      </c>
    </row>
    <row r="57" spans="1:6" ht="63" customHeight="1">
      <c r="A57" s="13" t="s">
        <v>97</v>
      </c>
      <c r="B57" s="53" t="s">
        <v>250</v>
      </c>
      <c r="C57" s="39"/>
      <c r="D57" s="40"/>
      <c r="E57" s="41"/>
      <c r="F57" s="123"/>
    </row>
    <row r="58" spans="1:6">
      <c r="A58" s="13" t="s">
        <v>122</v>
      </c>
      <c r="B58" s="53" t="s">
        <v>117</v>
      </c>
      <c r="C58" s="7" t="s">
        <v>4</v>
      </c>
      <c r="D58" s="100">
        <v>1</v>
      </c>
      <c r="E58" s="11"/>
      <c r="F58" s="121">
        <f t="shared" si="0"/>
        <v>0</v>
      </c>
    </row>
    <row r="59" spans="1:6">
      <c r="A59" s="13" t="s">
        <v>123</v>
      </c>
      <c r="B59" s="53" t="s">
        <v>118</v>
      </c>
      <c r="C59" s="7" t="s">
        <v>4</v>
      </c>
      <c r="D59" s="100">
        <v>1</v>
      </c>
      <c r="E59" s="11"/>
      <c r="F59" s="121">
        <f t="shared" si="0"/>
        <v>0</v>
      </c>
    </row>
    <row r="60" spans="1:6">
      <c r="A60" s="13" t="s">
        <v>124</v>
      </c>
      <c r="B60" s="53" t="s">
        <v>119</v>
      </c>
      <c r="C60" s="7" t="s">
        <v>4</v>
      </c>
      <c r="D60" s="100">
        <v>1</v>
      </c>
      <c r="E60" s="11"/>
      <c r="F60" s="121">
        <f t="shared" si="0"/>
        <v>0</v>
      </c>
    </row>
    <row r="61" spans="1:6">
      <c r="A61" s="13" t="s">
        <v>125</v>
      </c>
      <c r="B61" s="53" t="s">
        <v>120</v>
      </c>
      <c r="C61" s="7" t="s">
        <v>4</v>
      </c>
      <c r="D61" s="100">
        <v>2</v>
      </c>
      <c r="E61" s="11"/>
      <c r="F61" s="121">
        <f t="shared" si="0"/>
        <v>0</v>
      </c>
    </row>
    <row r="62" spans="1:6">
      <c r="A62" s="13" t="s">
        <v>126</v>
      </c>
      <c r="B62" s="59" t="s">
        <v>121</v>
      </c>
      <c r="C62" s="7" t="s">
        <v>4</v>
      </c>
      <c r="D62" s="100">
        <v>1</v>
      </c>
      <c r="E62" s="11"/>
      <c r="F62" s="121">
        <f t="shared" si="0"/>
        <v>0</v>
      </c>
    </row>
    <row r="63" spans="1:6" ht="72">
      <c r="A63" s="13" t="s">
        <v>98</v>
      </c>
      <c r="B63" s="53" t="s">
        <v>249</v>
      </c>
      <c r="C63" s="39"/>
      <c r="D63" s="40"/>
      <c r="E63" s="41"/>
      <c r="F63" s="123"/>
    </row>
    <row r="64" spans="1:6">
      <c r="A64" s="13" t="s">
        <v>129</v>
      </c>
      <c r="B64" s="53" t="s">
        <v>117</v>
      </c>
      <c r="C64" s="7" t="s">
        <v>4</v>
      </c>
      <c r="D64" s="100">
        <v>2</v>
      </c>
      <c r="E64" s="11"/>
      <c r="F64" s="121">
        <f t="shared" si="0"/>
        <v>0</v>
      </c>
    </row>
    <row r="65" spans="1:6">
      <c r="A65" s="13" t="s">
        <v>130</v>
      </c>
      <c r="B65" s="53" t="s">
        <v>118</v>
      </c>
      <c r="C65" s="7" t="s">
        <v>4</v>
      </c>
      <c r="D65" s="100">
        <v>2</v>
      </c>
      <c r="E65" s="11"/>
      <c r="F65" s="121">
        <f t="shared" si="0"/>
        <v>0</v>
      </c>
    </row>
    <row r="66" spans="1:6">
      <c r="A66" s="13" t="s">
        <v>131</v>
      </c>
      <c r="B66" s="59" t="s">
        <v>119</v>
      </c>
      <c r="C66" s="7" t="s">
        <v>4</v>
      </c>
      <c r="D66" s="100">
        <v>1</v>
      </c>
      <c r="E66" s="11"/>
      <c r="F66" s="121">
        <f t="shared" si="0"/>
        <v>0</v>
      </c>
    </row>
    <row r="67" spans="1:6">
      <c r="A67" s="13" t="s">
        <v>132</v>
      </c>
      <c r="B67" s="59" t="s">
        <v>251</v>
      </c>
      <c r="C67" s="7" t="s">
        <v>4</v>
      </c>
      <c r="D67" s="100">
        <v>1</v>
      </c>
      <c r="E67" s="11"/>
      <c r="F67" s="121">
        <f t="shared" si="0"/>
        <v>0</v>
      </c>
    </row>
    <row r="68" spans="1:6">
      <c r="A68" s="13" t="s">
        <v>133</v>
      </c>
      <c r="B68" s="53" t="s">
        <v>120</v>
      </c>
      <c r="C68" s="7" t="s">
        <v>4</v>
      </c>
      <c r="D68" s="100">
        <v>2</v>
      </c>
      <c r="E68" s="11"/>
      <c r="F68" s="121">
        <f t="shared" si="0"/>
        <v>0</v>
      </c>
    </row>
    <row r="69" spans="1:6">
      <c r="A69" s="13" t="s">
        <v>134</v>
      </c>
      <c r="B69" s="59" t="s">
        <v>121</v>
      </c>
      <c r="C69" s="7" t="s">
        <v>4</v>
      </c>
      <c r="D69" s="100">
        <v>2</v>
      </c>
      <c r="E69" s="11"/>
      <c r="F69" s="121">
        <f t="shared" si="0"/>
        <v>0</v>
      </c>
    </row>
    <row r="70" spans="1:6" ht="72">
      <c r="A70" s="13" t="s">
        <v>136</v>
      </c>
      <c r="B70" s="53" t="s">
        <v>252</v>
      </c>
      <c r="C70" s="39"/>
      <c r="D70" s="40"/>
      <c r="E70" s="41"/>
      <c r="F70" s="123"/>
    </row>
    <row r="71" spans="1:6">
      <c r="A71" s="13" t="s">
        <v>138</v>
      </c>
      <c r="B71" s="53" t="s">
        <v>117</v>
      </c>
      <c r="C71" s="7" t="s">
        <v>4</v>
      </c>
      <c r="D71" s="100">
        <v>1</v>
      </c>
      <c r="E71" s="11"/>
      <c r="F71" s="121">
        <f t="shared" si="0"/>
        <v>0</v>
      </c>
    </row>
    <row r="72" spans="1:6">
      <c r="A72" s="13" t="s">
        <v>139</v>
      </c>
      <c r="B72" s="59" t="s">
        <v>254</v>
      </c>
      <c r="C72" s="7" t="s">
        <v>4</v>
      </c>
      <c r="D72" s="100">
        <v>1</v>
      </c>
      <c r="E72" s="11"/>
      <c r="F72" s="121">
        <f t="shared" ref="F72:F135" si="1">D72*ROUND(E72,2)</f>
        <v>0</v>
      </c>
    </row>
    <row r="73" spans="1:6">
      <c r="A73" s="13" t="s">
        <v>140</v>
      </c>
      <c r="B73" s="59" t="s">
        <v>253</v>
      </c>
      <c r="C73" s="7" t="s">
        <v>4</v>
      </c>
      <c r="D73" s="100">
        <v>1</v>
      </c>
      <c r="E73" s="11"/>
      <c r="F73" s="121">
        <f t="shared" si="1"/>
        <v>0</v>
      </c>
    </row>
    <row r="74" spans="1:6">
      <c r="A74" s="13" t="s">
        <v>141</v>
      </c>
      <c r="B74" s="53" t="s">
        <v>120</v>
      </c>
      <c r="C74" s="7" t="s">
        <v>4</v>
      </c>
      <c r="D74" s="100">
        <v>1</v>
      </c>
      <c r="E74" s="11"/>
      <c r="F74" s="121">
        <f t="shared" si="1"/>
        <v>0</v>
      </c>
    </row>
    <row r="75" spans="1:6">
      <c r="A75" s="13" t="s">
        <v>142</v>
      </c>
      <c r="B75" s="59" t="s">
        <v>255</v>
      </c>
      <c r="C75" s="7" t="s">
        <v>4</v>
      </c>
      <c r="D75" s="100">
        <v>1</v>
      </c>
      <c r="E75" s="11"/>
      <c r="F75" s="121">
        <f t="shared" si="1"/>
        <v>0</v>
      </c>
    </row>
    <row r="76" spans="1:6" ht="72">
      <c r="A76" s="13" t="s">
        <v>137</v>
      </c>
      <c r="B76" s="53" t="s">
        <v>256</v>
      </c>
      <c r="C76" s="39"/>
      <c r="D76" s="40"/>
      <c r="E76" s="41"/>
      <c r="F76" s="123"/>
    </row>
    <row r="77" spans="1:6">
      <c r="A77" s="13" t="s">
        <v>144</v>
      </c>
      <c r="B77" s="53" t="s">
        <v>117</v>
      </c>
      <c r="C77" s="7" t="s">
        <v>4</v>
      </c>
      <c r="D77" s="100">
        <v>1</v>
      </c>
      <c r="E77" s="11"/>
      <c r="F77" s="121">
        <f t="shared" si="1"/>
        <v>0</v>
      </c>
    </row>
    <row r="78" spans="1:6">
      <c r="A78" s="13" t="s">
        <v>145</v>
      </c>
      <c r="B78" s="59" t="s">
        <v>120</v>
      </c>
      <c r="C78" s="7" t="s">
        <v>4</v>
      </c>
      <c r="D78" s="100">
        <v>1</v>
      </c>
      <c r="E78" s="11"/>
      <c r="F78" s="121">
        <f t="shared" si="1"/>
        <v>0</v>
      </c>
    </row>
    <row r="79" spans="1:6" ht="72">
      <c r="A79" s="13" t="s">
        <v>146</v>
      </c>
      <c r="B79" s="53" t="s">
        <v>257</v>
      </c>
      <c r="C79" s="39"/>
      <c r="D79" s="102"/>
      <c r="E79" s="41"/>
      <c r="F79" s="123"/>
    </row>
    <row r="80" spans="1:6">
      <c r="A80" s="13" t="s">
        <v>147</v>
      </c>
      <c r="B80" s="53" t="s">
        <v>117</v>
      </c>
      <c r="C80" s="7" t="s">
        <v>4</v>
      </c>
      <c r="D80" s="100">
        <v>2</v>
      </c>
      <c r="E80" s="11"/>
      <c r="F80" s="121">
        <f t="shared" si="1"/>
        <v>0</v>
      </c>
    </row>
    <row r="81" spans="1:6">
      <c r="A81" s="13" t="s">
        <v>148</v>
      </c>
      <c r="B81" s="53" t="s">
        <v>118</v>
      </c>
      <c r="C81" s="7" t="s">
        <v>4</v>
      </c>
      <c r="D81" s="100">
        <v>1</v>
      </c>
      <c r="E81" s="11"/>
      <c r="F81" s="121">
        <f t="shared" si="1"/>
        <v>0</v>
      </c>
    </row>
    <row r="82" spans="1:6">
      <c r="A82" s="13" t="s">
        <v>149</v>
      </c>
      <c r="B82" s="59" t="s">
        <v>119</v>
      </c>
      <c r="C82" s="7" t="s">
        <v>4</v>
      </c>
      <c r="D82" s="100">
        <v>1</v>
      </c>
      <c r="E82" s="11"/>
      <c r="F82" s="121">
        <f t="shared" si="1"/>
        <v>0</v>
      </c>
    </row>
    <row r="83" spans="1:6">
      <c r="A83" s="13" t="s">
        <v>150</v>
      </c>
      <c r="B83" s="59" t="s">
        <v>255</v>
      </c>
      <c r="C83" s="7" t="s">
        <v>4</v>
      </c>
      <c r="D83" s="100">
        <v>1</v>
      </c>
      <c r="E83" s="11"/>
      <c r="F83" s="121">
        <f t="shared" si="1"/>
        <v>0</v>
      </c>
    </row>
    <row r="84" spans="1:6">
      <c r="A84" s="13" t="s">
        <v>151</v>
      </c>
      <c r="B84" s="53" t="s">
        <v>120</v>
      </c>
      <c r="C84" s="7" t="s">
        <v>4</v>
      </c>
      <c r="D84" s="100">
        <v>2</v>
      </c>
      <c r="E84" s="11"/>
      <c r="F84" s="121">
        <f t="shared" si="1"/>
        <v>0</v>
      </c>
    </row>
    <row r="85" spans="1:6">
      <c r="A85" s="13" t="s">
        <v>152</v>
      </c>
      <c r="B85" s="59" t="s">
        <v>121</v>
      </c>
      <c r="C85" s="7" t="s">
        <v>4</v>
      </c>
      <c r="D85" s="100">
        <v>1</v>
      </c>
      <c r="E85" s="11"/>
      <c r="F85" s="121">
        <f t="shared" si="1"/>
        <v>0</v>
      </c>
    </row>
    <row r="86" spans="1:6" ht="72">
      <c r="A86" s="13" t="s">
        <v>153</v>
      </c>
      <c r="B86" s="53" t="s">
        <v>258</v>
      </c>
      <c r="C86" s="39"/>
      <c r="D86" s="40"/>
      <c r="E86" s="41"/>
      <c r="F86" s="123"/>
    </row>
    <row r="87" spans="1:6">
      <c r="A87" s="13" t="s">
        <v>154</v>
      </c>
      <c r="B87" s="53" t="s">
        <v>117</v>
      </c>
      <c r="C87" s="7" t="s">
        <v>4</v>
      </c>
      <c r="D87" s="100">
        <v>2</v>
      </c>
      <c r="E87" s="11"/>
      <c r="F87" s="121">
        <f t="shared" si="1"/>
        <v>0</v>
      </c>
    </row>
    <row r="88" spans="1:6">
      <c r="A88" s="13" t="s">
        <v>155</v>
      </c>
      <c r="B88" s="53" t="s">
        <v>118</v>
      </c>
      <c r="C88" s="7" t="s">
        <v>4</v>
      </c>
      <c r="D88" s="100">
        <v>1</v>
      </c>
      <c r="E88" s="11"/>
      <c r="F88" s="121">
        <f t="shared" si="1"/>
        <v>0</v>
      </c>
    </row>
    <row r="89" spans="1:6">
      <c r="A89" s="13" t="s">
        <v>156</v>
      </c>
      <c r="B89" s="59" t="s">
        <v>119</v>
      </c>
      <c r="C89" s="7" t="s">
        <v>4</v>
      </c>
      <c r="D89" s="100">
        <v>1</v>
      </c>
      <c r="E89" s="11"/>
      <c r="F89" s="121">
        <f t="shared" si="1"/>
        <v>0</v>
      </c>
    </row>
    <row r="90" spans="1:6">
      <c r="A90" s="13" t="s">
        <v>157</v>
      </c>
      <c r="B90" s="53" t="s">
        <v>120</v>
      </c>
      <c r="C90" s="7" t="s">
        <v>4</v>
      </c>
      <c r="D90" s="100">
        <v>2</v>
      </c>
      <c r="E90" s="11"/>
      <c r="F90" s="121">
        <f t="shared" si="1"/>
        <v>0</v>
      </c>
    </row>
    <row r="91" spans="1:6">
      <c r="A91" s="13" t="s">
        <v>158</v>
      </c>
      <c r="B91" s="59" t="s">
        <v>121</v>
      </c>
      <c r="C91" s="7" t="s">
        <v>4</v>
      </c>
      <c r="D91" s="100">
        <v>1</v>
      </c>
      <c r="E91" s="11"/>
      <c r="F91" s="121">
        <f t="shared" si="1"/>
        <v>0</v>
      </c>
    </row>
    <row r="92" spans="1:6" ht="72">
      <c r="A92" s="13" t="s">
        <v>159</v>
      </c>
      <c r="B92" s="53" t="s">
        <v>259</v>
      </c>
      <c r="C92" s="39"/>
      <c r="D92" s="40"/>
      <c r="E92" s="41"/>
      <c r="F92" s="123"/>
    </row>
    <row r="93" spans="1:6">
      <c r="A93" s="13" t="s">
        <v>162</v>
      </c>
      <c r="B93" s="53" t="s">
        <v>117</v>
      </c>
      <c r="C93" s="7" t="s">
        <v>4</v>
      </c>
      <c r="D93" s="100">
        <v>1</v>
      </c>
      <c r="E93" s="11"/>
      <c r="F93" s="121">
        <f t="shared" si="1"/>
        <v>0</v>
      </c>
    </row>
    <row r="94" spans="1:6">
      <c r="A94" s="13" t="s">
        <v>163</v>
      </c>
      <c r="B94" s="59" t="s">
        <v>255</v>
      </c>
      <c r="C94" s="7" t="s">
        <v>4</v>
      </c>
      <c r="D94" s="100">
        <v>1</v>
      </c>
      <c r="E94" s="11"/>
      <c r="F94" s="121">
        <f t="shared" si="1"/>
        <v>0</v>
      </c>
    </row>
    <row r="95" spans="1:6">
      <c r="A95" s="13" t="s">
        <v>164</v>
      </c>
      <c r="B95" s="53" t="s">
        <v>120</v>
      </c>
      <c r="C95" s="7" t="s">
        <v>4</v>
      </c>
      <c r="D95" s="100">
        <v>2</v>
      </c>
      <c r="E95" s="11"/>
      <c r="F95" s="121">
        <f t="shared" si="1"/>
        <v>0</v>
      </c>
    </row>
    <row r="96" spans="1:6" ht="72">
      <c r="A96" s="13" t="s">
        <v>161</v>
      </c>
      <c r="B96" s="53" t="s">
        <v>261</v>
      </c>
      <c r="C96" s="39"/>
      <c r="D96" s="40"/>
      <c r="E96" s="41"/>
      <c r="F96" s="123"/>
    </row>
    <row r="97" spans="1:6">
      <c r="A97" s="13" t="s">
        <v>165</v>
      </c>
      <c r="B97" s="53" t="s">
        <v>117</v>
      </c>
      <c r="C97" s="7" t="s">
        <v>4</v>
      </c>
      <c r="D97" s="100">
        <v>1</v>
      </c>
      <c r="E97" s="11"/>
      <c r="F97" s="121">
        <f t="shared" si="1"/>
        <v>0</v>
      </c>
    </row>
    <row r="98" spans="1:6">
      <c r="A98" s="13" t="s">
        <v>166</v>
      </c>
      <c r="B98" s="59" t="s">
        <v>255</v>
      </c>
      <c r="C98" s="7" t="s">
        <v>4</v>
      </c>
      <c r="D98" s="100">
        <v>1</v>
      </c>
      <c r="E98" s="11"/>
      <c r="F98" s="121">
        <f t="shared" si="1"/>
        <v>0</v>
      </c>
    </row>
    <row r="99" spans="1:6">
      <c r="A99" s="13" t="s">
        <v>260</v>
      </c>
      <c r="B99" s="53" t="s">
        <v>120</v>
      </c>
      <c r="C99" s="7" t="s">
        <v>4</v>
      </c>
      <c r="D99" s="100">
        <v>2</v>
      </c>
      <c r="E99" s="11"/>
      <c r="F99" s="121">
        <f t="shared" si="1"/>
        <v>0</v>
      </c>
    </row>
    <row r="100" spans="1:6" ht="72">
      <c r="A100" s="13" t="s">
        <v>167</v>
      </c>
      <c r="B100" s="53" t="s">
        <v>262</v>
      </c>
      <c r="C100" s="39"/>
      <c r="D100" s="40"/>
      <c r="E100" s="41"/>
      <c r="F100" s="123"/>
    </row>
    <row r="101" spans="1:6">
      <c r="A101" s="13" t="s">
        <v>265</v>
      </c>
      <c r="B101" s="53" t="s">
        <v>118</v>
      </c>
      <c r="C101" s="7" t="s">
        <v>4</v>
      </c>
      <c r="D101" s="100">
        <v>1</v>
      </c>
      <c r="E101" s="11"/>
      <c r="F101" s="121">
        <f t="shared" si="1"/>
        <v>0</v>
      </c>
    </row>
    <row r="102" spans="1:6">
      <c r="A102" s="13" t="s">
        <v>266</v>
      </c>
      <c r="B102" s="59" t="s">
        <v>119</v>
      </c>
      <c r="C102" s="7" t="s">
        <v>4</v>
      </c>
      <c r="D102" s="100">
        <v>1</v>
      </c>
      <c r="E102" s="11"/>
      <c r="F102" s="121">
        <f t="shared" si="1"/>
        <v>0</v>
      </c>
    </row>
    <row r="103" spans="1:6">
      <c r="A103" s="13" t="s">
        <v>267</v>
      </c>
      <c r="B103" s="59" t="s">
        <v>263</v>
      </c>
      <c r="C103" s="7" t="s">
        <v>4</v>
      </c>
      <c r="D103" s="100">
        <v>1</v>
      </c>
      <c r="E103" s="11"/>
      <c r="F103" s="121">
        <f t="shared" si="1"/>
        <v>0</v>
      </c>
    </row>
    <row r="104" spans="1:6">
      <c r="A104" s="13" t="s">
        <v>268</v>
      </c>
      <c r="B104" s="59" t="s">
        <v>264</v>
      </c>
      <c r="C104" s="7" t="s">
        <v>4</v>
      </c>
      <c r="D104" s="100">
        <v>2</v>
      </c>
      <c r="E104" s="11"/>
      <c r="F104" s="121">
        <f t="shared" si="1"/>
        <v>0</v>
      </c>
    </row>
    <row r="105" spans="1:6">
      <c r="A105" s="13" t="s">
        <v>269</v>
      </c>
      <c r="B105" s="59" t="s">
        <v>120</v>
      </c>
      <c r="C105" s="7" t="s">
        <v>4</v>
      </c>
      <c r="D105" s="100">
        <v>2</v>
      </c>
      <c r="E105" s="11"/>
      <c r="F105" s="121">
        <f t="shared" si="1"/>
        <v>0</v>
      </c>
    </row>
    <row r="106" spans="1:6">
      <c r="A106" s="13" t="s">
        <v>270</v>
      </c>
      <c r="B106" s="59" t="s">
        <v>121</v>
      </c>
      <c r="C106" s="7" t="s">
        <v>4</v>
      </c>
      <c r="D106" s="100">
        <v>2</v>
      </c>
      <c r="E106" s="11"/>
      <c r="F106" s="121">
        <f t="shared" si="1"/>
        <v>0</v>
      </c>
    </row>
    <row r="107" spans="1:6" ht="180">
      <c r="A107" s="13" t="s">
        <v>168</v>
      </c>
      <c r="B107" s="53" t="s">
        <v>271</v>
      </c>
      <c r="C107" s="1" t="s">
        <v>409</v>
      </c>
      <c r="D107" s="36">
        <v>11.3</v>
      </c>
      <c r="E107" s="11"/>
      <c r="F107" s="121">
        <f t="shared" si="1"/>
        <v>0</v>
      </c>
    </row>
    <row r="108" spans="1:6" ht="24">
      <c r="A108" s="105" t="s">
        <v>169</v>
      </c>
      <c r="B108" s="53" t="s">
        <v>272</v>
      </c>
      <c r="C108" s="39"/>
      <c r="D108" s="40"/>
      <c r="E108" s="41"/>
      <c r="F108" s="123"/>
    </row>
    <row r="109" spans="1:6">
      <c r="A109" s="105" t="s">
        <v>273</v>
      </c>
      <c r="B109" s="53" t="s">
        <v>275</v>
      </c>
      <c r="C109" s="7" t="s">
        <v>4</v>
      </c>
      <c r="D109" s="100">
        <v>2</v>
      </c>
      <c r="E109" s="11"/>
      <c r="F109" s="121">
        <f t="shared" si="1"/>
        <v>0</v>
      </c>
    </row>
    <row r="110" spans="1:6">
      <c r="A110" s="105" t="s">
        <v>274</v>
      </c>
      <c r="B110" s="53" t="s">
        <v>276</v>
      </c>
      <c r="C110" s="7" t="s">
        <v>4</v>
      </c>
      <c r="D110" s="100">
        <v>2</v>
      </c>
      <c r="E110" s="11"/>
      <c r="F110" s="121">
        <f t="shared" si="1"/>
        <v>0</v>
      </c>
    </row>
    <row r="111" spans="1:6" ht="72">
      <c r="A111" s="13" t="s">
        <v>170</v>
      </c>
      <c r="B111" s="53" t="s">
        <v>277</v>
      </c>
      <c r="C111" s="39"/>
      <c r="D111" s="40"/>
      <c r="E111" s="41"/>
      <c r="F111" s="123"/>
    </row>
    <row r="112" spans="1:6">
      <c r="A112" s="13" t="s">
        <v>171</v>
      </c>
      <c r="B112" s="53" t="s">
        <v>117</v>
      </c>
      <c r="C112" s="7" t="s">
        <v>4</v>
      </c>
      <c r="D112" s="100">
        <v>2</v>
      </c>
      <c r="E112" s="11"/>
      <c r="F112" s="121">
        <f t="shared" si="1"/>
        <v>0</v>
      </c>
    </row>
    <row r="113" spans="1:6">
      <c r="A113" s="13" t="s">
        <v>279</v>
      </c>
      <c r="B113" s="53" t="s">
        <v>118</v>
      </c>
      <c r="C113" s="7" t="s">
        <v>4</v>
      </c>
      <c r="D113" s="100">
        <v>1</v>
      </c>
      <c r="E113" s="11"/>
      <c r="F113" s="121">
        <f t="shared" si="1"/>
        <v>0</v>
      </c>
    </row>
    <row r="114" spans="1:6">
      <c r="A114" s="13" t="s">
        <v>280</v>
      </c>
      <c r="B114" s="53" t="s">
        <v>119</v>
      </c>
      <c r="C114" s="7" t="s">
        <v>4</v>
      </c>
      <c r="D114" s="100">
        <v>1</v>
      </c>
      <c r="E114" s="11"/>
      <c r="F114" s="121">
        <f t="shared" si="1"/>
        <v>0</v>
      </c>
    </row>
    <row r="115" spans="1:6">
      <c r="A115" s="13" t="s">
        <v>281</v>
      </c>
      <c r="B115" s="53" t="s">
        <v>120</v>
      </c>
      <c r="C115" s="7" t="s">
        <v>4</v>
      </c>
      <c r="D115" s="100">
        <v>2</v>
      </c>
      <c r="E115" s="11"/>
      <c r="F115" s="121">
        <f t="shared" si="1"/>
        <v>0</v>
      </c>
    </row>
    <row r="116" spans="1:6">
      <c r="A116" s="13" t="s">
        <v>282</v>
      </c>
      <c r="B116" s="59" t="s">
        <v>121</v>
      </c>
      <c r="C116" s="7" t="s">
        <v>4</v>
      </c>
      <c r="D116" s="100">
        <v>1</v>
      </c>
      <c r="E116" s="11"/>
      <c r="F116" s="121">
        <f t="shared" si="1"/>
        <v>0</v>
      </c>
    </row>
    <row r="117" spans="1:6">
      <c r="A117" s="13" t="s">
        <v>283</v>
      </c>
      <c r="B117" s="59" t="s">
        <v>255</v>
      </c>
      <c r="C117" s="7" t="s">
        <v>4</v>
      </c>
      <c r="D117" s="100">
        <v>1</v>
      </c>
      <c r="E117" s="11"/>
      <c r="F117" s="121">
        <f t="shared" si="1"/>
        <v>0</v>
      </c>
    </row>
    <row r="118" spans="1:6">
      <c r="A118" s="13" t="s">
        <v>284</v>
      </c>
      <c r="B118" s="59" t="s">
        <v>143</v>
      </c>
      <c r="C118" s="7" t="s">
        <v>4</v>
      </c>
      <c r="D118" s="100">
        <v>2</v>
      </c>
      <c r="E118" s="11"/>
      <c r="F118" s="121">
        <f t="shared" si="1"/>
        <v>0</v>
      </c>
    </row>
    <row r="119" spans="1:6">
      <c r="A119" s="13" t="s">
        <v>285</v>
      </c>
      <c r="B119" s="59" t="s">
        <v>278</v>
      </c>
      <c r="C119" s="7" t="s">
        <v>4</v>
      </c>
      <c r="D119" s="100">
        <v>1</v>
      </c>
      <c r="E119" s="11"/>
      <c r="F119" s="121">
        <f t="shared" si="1"/>
        <v>0</v>
      </c>
    </row>
    <row r="120" spans="1:6" ht="72">
      <c r="A120" s="13" t="s">
        <v>172</v>
      </c>
      <c r="B120" s="53" t="s">
        <v>301</v>
      </c>
      <c r="C120" s="39"/>
      <c r="D120" s="40"/>
      <c r="E120" s="41"/>
      <c r="F120" s="123"/>
    </row>
    <row r="121" spans="1:6">
      <c r="A121" s="13" t="s">
        <v>286</v>
      </c>
      <c r="B121" s="53" t="s">
        <v>117</v>
      </c>
      <c r="C121" s="7" t="s">
        <v>4</v>
      </c>
      <c r="D121" s="100">
        <v>2</v>
      </c>
      <c r="E121" s="11"/>
      <c r="F121" s="121">
        <f t="shared" si="1"/>
        <v>0</v>
      </c>
    </row>
    <row r="122" spans="1:6">
      <c r="A122" s="13" t="s">
        <v>287</v>
      </c>
      <c r="B122" s="59" t="s">
        <v>303</v>
      </c>
      <c r="C122" s="7" t="s">
        <v>4</v>
      </c>
      <c r="D122" s="100">
        <v>1</v>
      </c>
      <c r="E122" s="11"/>
      <c r="F122" s="121">
        <f t="shared" si="1"/>
        <v>0</v>
      </c>
    </row>
    <row r="123" spans="1:6">
      <c r="A123" s="13" t="s">
        <v>288</v>
      </c>
      <c r="B123" s="59" t="s">
        <v>306</v>
      </c>
      <c r="C123" s="7" t="s">
        <v>4</v>
      </c>
      <c r="D123" s="100">
        <v>1</v>
      </c>
      <c r="E123" s="11"/>
      <c r="F123" s="121">
        <f t="shared" si="1"/>
        <v>0</v>
      </c>
    </row>
    <row r="124" spans="1:6">
      <c r="A124" s="13" t="s">
        <v>289</v>
      </c>
      <c r="B124" s="59" t="s">
        <v>304</v>
      </c>
      <c r="C124" s="7" t="s">
        <v>4</v>
      </c>
      <c r="D124" s="100">
        <v>1</v>
      </c>
      <c r="E124" s="11"/>
      <c r="F124" s="121">
        <f t="shared" si="1"/>
        <v>0</v>
      </c>
    </row>
    <row r="125" spans="1:6">
      <c r="A125" s="13" t="s">
        <v>290</v>
      </c>
      <c r="B125" s="53" t="s">
        <v>120</v>
      </c>
      <c r="C125" s="7" t="s">
        <v>4</v>
      </c>
      <c r="D125" s="100">
        <v>1</v>
      </c>
      <c r="E125" s="11"/>
      <c r="F125" s="121">
        <f t="shared" si="1"/>
        <v>0</v>
      </c>
    </row>
    <row r="126" spans="1:6">
      <c r="A126" s="13" t="s">
        <v>291</v>
      </c>
      <c r="B126" s="59" t="s">
        <v>302</v>
      </c>
      <c r="C126" s="7" t="s">
        <v>4</v>
      </c>
      <c r="D126" s="100">
        <v>1</v>
      </c>
      <c r="E126" s="11"/>
      <c r="F126" s="121">
        <f t="shared" si="1"/>
        <v>0</v>
      </c>
    </row>
    <row r="127" spans="1:6">
      <c r="A127" s="13" t="s">
        <v>292</v>
      </c>
      <c r="B127" s="59" t="s">
        <v>255</v>
      </c>
      <c r="C127" s="7" t="s">
        <v>4</v>
      </c>
      <c r="D127" s="100">
        <v>1</v>
      </c>
      <c r="E127" s="11"/>
      <c r="F127" s="121">
        <f t="shared" si="1"/>
        <v>0</v>
      </c>
    </row>
    <row r="128" spans="1:6">
      <c r="A128" s="13" t="s">
        <v>293</v>
      </c>
      <c r="B128" s="59" t="s">
        <v>143</v>
      </c>
      <c r="C128" s="7" t="s">
        <v>4</v>
      </c>
      <c r="D128" s="100">
        <v>2</v>
      </c>
      <c r="E128" s="11"/>
      <c r="F128" s="121">
        <f t="shared" si="1"/>
        <v>0</v>
      </c>
    </row>
    <row r="129" spans="1:6">
      <c r="A129" s="13" t="s">
        <v>305</v>
      </c>
      <c r="B129" s="59" t="s">
        <v>254</v>
      </c>
      <c r="C129" s="7" t="s">
        <v>4</v>
      </c>
      <c r="D129" s="100">
        <v>2</v>
      </c>
      <c r="E129" s="11"/>
      <c r="F129" s="121">
        <f t="shared" si="1"/>
        <v>0</v>
      </c>
    </row>
    <row r="130" spans="1:6" ht="72">
      <c r="A130" s="13" t="s">
        <v>173</v>
      </c>
      <c r="B130" s="53" t="s">
        <v>307</v>
      </c>
      <c r="C130" s="39"/>
      <c r="D130" s="40"/>
      <c r="E130" s="41"/>
      <c r="F130" s="123"/>
    </row>
    <row r="131" spans="1:6">
      <c r="A131" s="13" t="s">
        <v>295</v>
      </c>
      <c r="B131" s="59" t="s">
        <v>253</v>
      </c>
      <c r="C131" s="7" t="s">
        <v>4</v>
      </c>
      <c r="D131" s="100">
        <v>1</v>
      </c>
      <c r="E131" s="11"/>
      <c r="F131" s="121">
        <f t="shared" si="1"/>
        <v>0</v>
      </c>
    </row>
    <row r="132" spans="1:6">
      <c r="A132" s="13" t="s">
        <v>296</v>
      </c>
      <c r="B132" s="59" t="s">
        <v>308</v>
      </c>
      <c r="C132" s="7" t="s">
        <v>4</v>
      </c>
      <c r="D132" s="100">
        <v>1</v>
      </c>
      <c r="E132" s="11"/>
      <c r="F132" s="121">
        <f t="shared" si="1"/>
        <v>0</v>
      </c>
    </row>
    <row r="133" spans="1:6">
      <c r="A133" s="13" t="s">
        <v>297</v>
      </c>
      <c r="B133" s="59" t="s">
        <v>255</v>
      </c>
      <c r="C133" s="7" t="s">
        <v>4</v>
      </c>
      <c r="D133" s="100">
        <v>1</v>
      </c>
      <c r="E133" s="11"/>
      <c r="F133" s="121">
        <f t="shared" si="1"/>
        <v>0</v>
      </c>
    </row>
    <row r="134" spans="1:6" ht="72">
      <c r="A134" s="13" t="s">
        <v>299</v>
      </c>
      <c r="B134" s="53" t="s">
        <v>310</v>
      </c>
      <c r="C134" s="39"/>
      <c r="D134" s="40"/>
      <c r="E134" s="41"/>
      <c r="F134" s="123"/>
    </row>
    <row r="135" spans="1:6">
      <c r="A135" s="13" t="s">
        <v>300</v>
      </c>
      <c r="B135" s="59" t="s">
        <v>309</v>
      </c>
      <c r="C135" s="7" t="s">
        <v>4</v>
      </c>
      <c r="D135" s="100">
        <v>1</v>
      </c>
      <c r="E135" s="11"/>
      <c r="F135" s="121">
        <f t="shared" si="1"/>
        <v>0</v>
      </c>
    </row>
    <row r="136" spans="1:6" ht="72">
      <c r="A136" s="13" t="s">
        <v>311</v>
      </c>
      <c r="B136" s="53" t="s">
        <v>294</v>
      </c>
      <c r="C136" s="39"/>
      <c r="D136" s="40"/>
      <c r="E136" s="41"/>
      <c r="F136" s="123"/>
    </row>
    <row r="137" spans="1:6">
      <c r="A137" s="13" t="s">
        <v>312</v>
      </c>
      <c r="B137" s="53" t="s">
        <v>117</v>
      </c>
      <c r="C137" s="7" t="s">
        <v>4</v>
      </c>
      <c r="D137" s="100">
        <v>2</v>
      </c>
      <c r="E137" s="11"/>
      <c r="F137" s="121">
        <f t="shared" ref="F137:F199" si="2">D137*ROUND(E137,2)</f>
        <v>0</v>
      </c>
    </row>
    <row r="138" spans="1:6">
      <c r="A138" s="13" t="s">
        <v>313</v>
      </c>
      <c r="B138" s="53" t="s">
        <v>118</v>
      </c>
      <c r="C138" s="7" t="s">
        <v>4</v>
      </c>
      <c r="D138" s="100">
        <v>1</v>
      </c>
      <c r="E138" s="11"/>
      <c r="F138" s="121">
        <f t="shared" si="2"/>
        <v>0</v>
      </c>
    </row>
    <row r="139" spans="1:6">
      <c r="A139" s="13" t="s">
        <v>314</v>
      </c>
      <c r="B139" s="53" t="s">
        <v>119</v>
      </c>
      <c r="C139" s="7" t="s">
        <v>4</v>
      </c>
      <c r="D139" s="100">
        <v>1</v>
      </c>
      <c r="E139" s="11"/>
      <c r="F139" s="121">
        <f t="shared" si="2"/>
        <v>0</v>
      </c>
    </row>
    <row r="140" spans="1:6">
      <c r="A140" s="13" t="s">
        <v>315</v>
      </c>
      <c r="B140" s="53" t="s">
        <v>120</v>
      </c>
      <c r="C140" s="7" t="s">
        <v>4</v>
      </c>
      <c r="D140" s="100">
        <v>2</v>
      </c>
      <c r="E140" s="11"/>
      <c r="F140" s="121">
        <f t="shared" si="2"/>
        <v>0</v>
      </c>
    </row>
    <row r="141" spans="1:6">
      <c r="A141" s="13" t="s">
        <v>316</v>
      </c>
      <c r="B141" s="59" t="s">
        <v>121</v>
      </c>
      <c r="C141" s="7" t="s">
        <v>4</v>
      </c>
      <c r="D141" s="100">
        <v>1</v>
      </c>
      <c r="E141" s="11"/>
      <c r="F141" s="121">
        <f t="shared" si="2"/>
        <v>0</v>
      </c>
    </row>
    <row r="142" spans="1:6">
      <c r="A142" s="13" t="s">
        <v>317</v>
      </c>
      <c r="B142" s="59" t="s">
        <v>255</v>
      </c>
      <c r="C142" s="7" t="s">
        <v>4</v>
      </c>
      <c r="D142" s="100">
        <v>1</v>
      </c>
      <c r="E142" s="11"/>
      <c r="F142" s="121">
        <f t="shared" si="2"/>
        <v>0</v>
      </c>
    </row>
    <row r="143" spans="1:6">
      <c r="A143" s="13" t="s">
        <v>318</v>
      </c>
      <c r="B143" s="59" t="s">
        <v>143</v>
      </c>
      <c r="C143" s="7" t="s">
        <v>4</v>
      </c>
      <c r="D143" s="100">
        <v>2</v>
      </c>
      <c r="E143" s="11"/>
      <c r="F143" s="121">
        <f t="shared" si="2"/>
        <v>0</v>
      </c>
    </row>
    <row r="144" spans="1:6">
      <c r="A144" s="13" t="s">
        <v>319</v>
      </c>
      <c r="B144" s="59" t="s">
        <v>278</v>
      </c>
      <c r="C144" s="7" t="s">
        <v>4</v>
      </c>
      <c r="D144" s="100">
        <v>1</v>
      </c>
      <c r="E144" s="11"/>
      <c r="F144" s="121">
        <f t="shared" si="2"/>
        <v>0</v>
      </c>
    </row>
    <row r="145" spans="1:6" ht="72">
      <c r="A145" s="13" t="s">
        <v>320</v>
      </c>
      <c r="B145" s="53" t="s">
        <v>298</v>
      </c>
      <c r="C145" s="39"/>
      <c r="D145" s="40"/>
      <c r="E145" s="41"/>
      <c r="F145" s="123"/>
    </row>
    <row r="146" spans="1:6">
      <c r="A146" s="13" t="s">
        <v>321</v>
      </c>
      <c r="B146" s="53" t="s">
        <v>117</v>
      </c>
      <c r="C146" s="7" t="s">
        <v>4</v>
      </c>
      <c r="D146" s="100">
        <v>2</v>
      </c>
      <c r="E146" s="11"/>
      <c r="F146" s="121">
        <f t="shared" si="2"/>
        <v>0</v>
      </c>
    </row>
    <row r="147" spans="1:6">
      <c r="A147" s="13" t="s">
        <v>322</v>
      </c>
      <c r="B147" s="53" t="s">
        <v>118</v>
      </c>
      <c r="C147" s="7" t="s">
        <v>4</v>
      </c>
      <c r="D147" s="100">
        <v>1</v>
      </c>
      <c r="E147" s="11"/>
      <c r="F147" s="121">
        <f t="shared" si="2"/>
        <v>0</v>
      </c>
    </row>
    <row r="148" spans="1:6">
      <c r="A148" s="13" t="s">
        <v>323</v>
      </c>
      <c r="B148" s="53" t="s">
        <v>119</v>
      </c>
      <c r="C148" s="7" t="s">
        <v>4</v>
      </c>
      <c r="D148" s="100">
        <v>1</v>
      </c>
      <c r="E148" s="11"/>
      <c r="F148" s="121">
        <f t="shared" si="2"/>
        <v>0</v>
      </c>
    </row>
    <row r="149" spans="1:6">
      <c r="A149" s="13" t="s">
        <v>324</v>
      </c>
      <c r="B149" s="53" t="s">
        <v>120</v>
      </c>
      <c r="C149" s="7" t="s">
        <v>4</v>
      </c>
      <c r="D149" s="100">
        <v>2</v>
      </c>
      <c r="E149" s="11"/>
      <c r="F149" s="121">
        <f t="shared" si="2"/>
        <v>0</v>
      </c>
    </row>
    <row r="150" spans="1:6">
      <c r="A150" s="13" t="s">
        <v>325</v>
      </c>
      <c r="B150" s="59" t="s">
        <v>121</v>
      </c>
      <c r="C150" s="7" t="s">
        <v>4</v>
      </c>
      <c r="D150" s="100">
        <v>1</v>
      </c>
      <c r="E150" s="11"/>
      <c r="F150" s="121">
        <f t="shared" si="2"/>
        <v>0</v>
      </c>
    </row>
    <row r="151" spans="1:6">
      <c r="A151" s="13" t="s">
        <v>326</v>
      </c>
      <c r="B151" s="59" t="s">
        <v>255</v>
      </c>
      <c r="C151" s="7" t="s">
        <v>4</v>
      </c>
      <c r="D151" s="100">
        <v>1</v>
      </c>
      <c r="E151" s="11"/>
      <c r="F151" s="121">
        <f t="shared" si="2"/>
        <v>0</v>
      </c>
    </row>
    <row r="152" spans="1:6">
      <c r="A152" s="13" t="s">
        <v>327</v>
      </c>
      <c r="B152" s="59" t="s">
        <v>143</v>
      </c>
      <c r="C152" s="7" t="s">
        <v>4</v>
      </c>
      <c r="D152" s="100">
        <v>2</v>
      </c>
      <c r="E152" s="11"/>
      <c r="F152" s="121">
        <f t="shared" si="2"/>
        <v>0</v>
      </c>
    </row>
    <row r="153" spans="1:6">
      <c r="A153" s="13" t="s">
        <v>328</v>
      </c>
      <c r="B153" s="59" t="s">
        <v>278</v>
      </c>
      <c r="C153" s="7" t="s">
        <v>4</v>
      </c>
      <c r="D153" s="100">
        <v>1</v>
      </c>
      <c r="E153" s="11"/>
      <c r="F153" s="121">
        <f t="shared" si="2"/>
        <v>0</v>
      </c>
    </row>
    <row r="154" spans="1:6" ht="72">
      <c r="A154" s="13" t="s">
        <v>329</v>
      </c>
      <c r="B154" s="53" t="s">
        <v>330</v>
      </c>
      <c r="C154" s="39"/>
      <c r="D154" s="40"/>
      <c r="E154" s="41"/>
      <c r="F154" s="123"/>
    </row>
    <row r="155" spans="1:6">
      <c r="A155" s="13" t="s">
        <v>331</v>
      </c>
      <c r="B155" s="53" t="s">
        <v>117</v>
      </c>
      <c r="C155" s="7" t="s">
        <v>4</v>
      </c>
      <c r="D155" s="100">
        <v>1</v>
      </c>
      <c r="E155" s="11"/>
      <c r="F155" s="121">
        <f t="shared" si="2"/>
        <v>0</v>
      </c>
    </row>
    <row r="156" spans="1:6">
      <c r="A156" s="13" t="s">
        <v>332</v>
      </c>
      <c r="B156" s="53" t="s">
        <v>120</v>
      </c>
      <c r="C156" s="7" t="s">
        <v>4</v>
      </c>
      <c r="D156" s="100">
        <v>2</v>
      </c>
      <c r="E156" s="11"/>
      <c r="F156" s="121">
        <f t="shared" si="2"/>
        <v>0</v>
      </c>
    </row>
    <row r="157" spans="1:6">
      <c r="A157" s="13" t="s">
        <v>333</v>
      </c>
      <c r="B157" s="59" t="s">
        <v>255</v>
      </c>
      <c r="C157" s="7" t="s">
        <v>4</v>
      </c>
      <c r="D157" s="100">
        <v>1</v>
      </c>
      <c r="E157" s="11"/>
      <c r="F157" s="121">
        <f t="shared" si="2"/>
        <v>0</v>
      </c>
    </row>
    <row r="158" spans="1:6">
      <c r="A158" s="13" t="s">
        <v>334</v>
      </c>
      <c r="B158" s="59" t="s">
        <v>143</v>
      </c>
      <c r="C158" s="7" t="s">
        <v>4</v>
      </c>
      <c r="D158" s="100">
        <v>2</v>
      </c>
      <c r="E158" s="11"/>
      <c r="F158" s="121">
        <f t="shared" si="2"/>
        <v>0</v>
      </c>
    </row>
    <row r="159" spans="1:6" ht="72">
      <c r="A159" s="13" t="s">
        <v>335</v>
      </c>
      <c r="B159" s="53" t="s">
        <v>340</v>
      </c>
      <c r="C159" s="39"/>
      <c r="D159" s="40"/>
      <c r="E159" s="41"/>
      <c r="F159" s="123"/>
    </row>
    <row r="160" spans="1:6">
      <c r="A160" s="13" t="s">
        <v>336</v>
      </c>
      <c r="B160" s="53" t="s">
        <v>117</v>
      </c>
      <c r="C160" s="7" t="s">
        <v>4</v>
      </c>
      <c r="D160" s="100">
        <v>1</v>
      </c>
      <c r="E160" s="11"/>
      <c r="F160" s="121">
        <f t="shared" si="2"/>
        <v>0</v>
      </c>
    </row>
    <row r="161" spans="1:6">
      <c r="A161" s="13" t="s">
        <v>337</v>
      </c>
      <c r="B161" s="53" t="s">
        <v>120</v>
      </c>
      <c r="C161" s="7" t="s">
        <v>4</v>
      </c>
      <c r="D161" s="100">
        <v>2</v>
      </c>
      <c r="E161" s="11"/>
      <c r="F161" s="121">
        <f t="shared" si="2"/>
        <v>0</v>
      </c>
    </row>
    <row r="162" spans="1:6">
      <c r="A162" s="13" t="s">
        <v>338</v>
      </c>
      <c r="B162" s="59" t="s">
        <v>255</v>
      </c>
      <c r="C162" s="7" t="s">
        <v>4</v>
      </c>
      <c r="D162" s="100">
        <v>1</v>
      </c>
      <c r="E162" s="11"/>
      <c r="F162" s="121">
        <f t="shared" si="2"/>
        <v>0</v>
      </c>
    </row>
    <row r="163" spans="1:6">
      <c r="A163" s="13" t="s">
        <v>339</v>
      </c>
      <c r="B163" s="59" t="s">
        <v>143</v>
      </c>
      <c r="C163" s="7" t="s">
        <v>4</v>
      </c>
      <c r="D163" s="100">
        <v>2</v>
      </c>
      <c r="E163" s="11"/>
      <c r="F163" s="121">
        <f t="shared" si="2"/>
        <v>0</v>
      </c>
    </row>
    <row r="164" spans="1:6" ht="72">
      <c r="A164" s="13" t="s">
        <v>343</v>
      </c>
      <c r="B164" s="53" t="s">
        <v>341</v>
      </c>
      <c r="C164" s="39"/>
      <c r="D164" s="40"/>
      <c r="E164" s="41"/>
      <c r="F164" s="123"/>
    </row>
    <row r="165" spans="1:6">
      <c r="A165" s="13" t="s">
        <v>344</v>
      </c>
      <c r="B165" s="53" t="s">
        <v>117</v>
      </c>
      <c r="C165" s="7" t="s">
        <v>4</v>
      </c>
      <c r="D165" s="100">
        <v>2</v>
      </c>
      <c r="E165" s="11"/>
      <c r="F165" s="121">
        <f t="shared" si="2"/>
        <v>0</v>
      </c>
    </row>
    <row r="166" spans="1:6">
      <c r="A166" s="13" t="s">
        <v>345</v>
      </c>
      <c r="B166" s="53" t="s">
        <v>118</v>
      </c>
      <c r="C166" s="7" t="s">
        <v>4</v>
      </c>
      <c r="D166" s="100">
        <v>1</v>
      </c>
      <c r="E166" s="11"/>
      <c r="F166" s="121">
        <f t="shared" si="2"/>
        <v>0</v>
      </c>
    </row>
    <row r="167" spans="1:6">
      <c r="A167" s="13" t="s">
        <v>346</v>
      </c>
      <c r="B167" s="53" t="s">
        <v>119</v>
      </c>
      <c r="C167" s="7" t="s">
        <v>4</v>
      </c>
      <c r="D167" s="100">
        <v>1</v>
      </c>
      <c r="E167" s="11"/>
      <c r="F167" s="121">
        <f t="shared" si="2"/>
        <v>0</v>
      </c>
    </row>
    <row r="168" spans="1:6">
      <c r="A168" s="13" t="s">
        <v>347</v>
      </c>
      <c r="B168" s="53" t="s">
        <v>120</v>
      </c>
      <c r="C168" s="7" t="s">
        <v>4</v>
      </c>
      <c r="D168" s="100">
        <v>2</v>
      </c>
      <c r="E168" s="11"/>
      <c r="F168" s="121">
        <f t="shared" si="2"/>
        <v>0</v>
      </c>
    </row>
    <row r="169" spans="1:6">
      <c r="A169" s="13" t="s">
        <v>348</v>
      </c>
      <c r="B169" s="59" t="s">
        <v>121</v>
      </c>
      <c r="C169" s="7" t="s">
        <v>4</v>
      </c>
      <c r="D169" s="100">
        <v>1</v>
      </c>
      <c r="E169" s="11"/>
      <c r="F169" s="121">
        <f t="shared" si="2"/>
        <v>0</v>
      </c>
    </row>
    <row r="170" spans="1:6">
      <c r="A170" s="13" t="s">
        <v>349</v>
      </c>
      <c r="B170" s="59" t="s">
        <v>255</v>
      </c>
      <c r="C170" s="7" t="s">
        <v>4</v>
      </c>
      <c r="D170" s="100">
        <v>1</v>
      </c>
      <c r="E170" s="11"/>
      <c r="F170" s="121">
        <f t="shared" si="2"/>
        <v>0</v>
      </c>
    </row>
    <row r="171" spans="1:6">
      <c r="A171" s="13" t="s">
        <v>350</v>
      </c>
      <c r="B171" s="59" t="s">
        <v>143</v>
      </c>
      <c r="C171" s="7" t="s">
        <v>4</v>
      </c>
      <c r="D171" s="100">
        <v>2</v>
      </c>
      <c r="E171" s="11"/>
      <c r="F171" s="121">
        <f t="shared" si="2"/>
        <v>0</v>
      </c>
    </row>
    <row r="172" spans="1:6">
      <c r="A172" s="13" t="s">
        <v>351</v>
      </c>
      <c r="B172" s="59" t="s">
        <v>342</v>
      </c>
      <c r="C172" s="7" t="s">
        <v>4</v>
      </c>
      <c r="D172" s="100">
        <v>1</v>
      </c>
      <c r="E172" s="11"/>
      <c r="F172" s="121">
        <f t="shared" si="2"/>
        <v>0</v>
      </c>
    </row>
    <row r="173" spans="1:6" ht="72">
      <c r="A173" s="13" t="s">
        <v>352</v>
      </c>
      <c r="B173" s="53" t="s">
        <v>353</v>
      </c>
      <c r="C173" s="39"/>
      <c r="D173" s="40"/>
      <c r="E173" s="41"/>
      <c r="F173" s="123"/>
    </row>
    <row r="174" spans="1:6">
      <c r="A174" s="13" t="s">
        <v>354</v>
      </c>
      <c r="B174" s="53" t="s">
        <v>117</v>
      </c>
      <c r="C174" s="7" t="s">
        <v>4</v>
      </c>
      <c r="D174" s="100">
        <v>1</v>
      </c>
      <c r="E174" s="11"/>
      <c r="F174" s="121">
        <f t="shared" si="2"/>
        <v>0</v>
      </c>
    </row>
    <row r="175" spans="1:6">
      <c r="A175" s="13" t="s">
        <v>355</v>
      </c>
      <c r="B175" s="59" t="s">
        <v>127</v>
      </c>
      <c r="C175" s="7" t="s">
        <v>4</v>
      </c>
      <c r="D175" s="100">
        <v>2</v>
      </c>
      <c r="E175" s="11"/>
      <c r="F175" s="121">
        <f t="shared" si="2"/>
        <v>0</v>
      </c>
    </row>
    <row r="176" spans="1:6">
      <c r="A176" s="13" t="s">
        <v>356</v>
      </c>
      <c r="B176" s="59" t="s">
        <v>255</v>
      </c>
      <c r="C176" s="7" t="s">
        <v>4</v>
      </c>
      <c r="D176" s="100">
        <v>1</v>
      </c>
      <c r="E176" s="11"/>
      <c r="F176" s="121">
        <f t="shared" si="2"/>
        <v>0</v>
      </c>
    </row>
    <row r="177" spans="1:6">
      <c r="A177" s="13" t="s">
        <v>357</v>
      </c>
      <c r="B177" s="59" t="s">
        <v>143</v>
      </c>
      <c r="C177" s="7" t="s">
        <v>4</v>
      </c>
      <c r="D177" s="100">
        <v>2</v>
      </c>
      <c r="E177" s="11"/>
      <c r="F177" s="121">
        <f t="shared" si="2"/>
        <v>0</v>
      </c>
    </row>
    <row r="178" spans="1:6" ht="72">
      <c r="A178" s="13" t="s">
        <v>358</v>
      </c>
      <c r="B178" s="53" t="s">
        <v>359</v>
      </c>
      <c r="C178" s="39"/>
      <c r="D178" s="40"/>
      <c r="E178" s="41"/>
      <c r="F178" s="123"/>
    </row>
    <row r="179" spans="1:6">
      <c r="A179" s="13" t="s">
        <v>360</v>
      </c>
      <c r="B179" s="53" t="s">
        <v>118</v>
      </c>
      <c r="C179" s="7" t="s">
        <v>4</v>
      </c>
      <c r="D179" s="100">
        <v>1</v>
      </c>
      <c r="E179" s="11"/>
      <c r="F179" s="121">
        <f t="shared" si="2"/>
        <v>0</v>
      </c>
    </row>
    <row r="180" spans="1:6">
      <c r="A180" s="13" t="s">
        <v>361</v>
      </c>
      <c r="B180" s="53" t="s">
        <v>119</v>
      </c>
      <c r="C180" s="7" t="s">
        <v>4</v>
      </c>
      <c r="D180" s="100">
        <v>1</v>
      </c>
      <c r="E180" s="11"/>
      <c r="F180" s="121">
        <f t="shared" si="2"/>
        <v>0</v>
      </c>
    </row>
    <row r="181" spans="1:6">
      <c r="A181" s="13" t="s">
        <v>362</v>
      </c>
      <c r="B181" s="59" t="s">
        <v>374</v>
      </c>
      <c r="C181" s="7" t="s">
        <v>4</v>
      </c>
      <c r="D181" s="100">
        <v>2</v>
      </c>
      <c r="E181" s="11"/>
      <c r="F181" s="121">
        <f t="shared" si="2"/>
        <v>0</v>
      </c>
    </row>
    <row r="182" spans="1:6">
      <c r="A182" s="13" t="s">
        <v>363</v>
      </c>
      <c r="B182" s="59" t="s">
        <v>369</v>
      </c>
      <c r="C182" s="7" t="s">
        <v>4</v>
      </c>
      <c r="D182" s="100">
        <v>1</v>
      </c>
      <c r="E182" s="11"/>
      <c r="F182" s="121">
        <f t="shared" si="2"/>
        <v>0</v>
      </c>
    </row>
    <row r="183" spans="1:6">
      <c r="A183" s="13" t="s">
        <v>364</v>
      </c>
      <c r="B183" s="59" t="s">
        <v>368</v>
      </c>
      <c r="C183" s="7" t="s">
        <v>4</v>
      </c>
      <c r="D183" s="100">
        <v>1</v>
      </c>
      <c r="E183" s="11"/>
      <c r="F183" s="121">
        <f t="shared" si="2"/>
        <v>0</v>
      </c>
    </row>
    <row r="184" spans="1:6">
      <c r="A184" s="13" t="s">
        <v>365</v>
      </c>
      <c r="B184" s="59" t="s">
        <v>128</v>
      </c>
      <c r="C184" s="7" t="s">
        <v>4</v>
      </c>
      <c r="D184" s="100">
        <v>3</v>
      </c>
      <c r="E184" s="11"/>
      <c r="F184" s="121">
        <f t="shared" si="2"/>
        <v>0</v>
      </c>
    </row>
    <row r="185" spans="1:6">
      <c r="A185" s="13" t="s">
        <v>366</v>
      </c>
      <c r="B185" s="59" t="s">
        <v>371</v>
      </c>
      <c r="C185" s="7" t="s">
        <v>4</v>
      </c>
      <c r="D185" s="100">
        <v>1</v>
      </c>
      <c r="E185" s="11"/>
      <c r="F185" s="121">
        <f t="shared" si="2"/>
        <v>0</v>
      </c>
    </row>
    <row r="186" spans="1:6">
      <c r="A186" s="13" t="s">
        <v>367</v>
      </c>
      <c r="B186" s="59" t="s">
        <v>278</v>
      </c>
      <c r="C186" s="7" t="s">
        <v>4</v>
      </c>
      <c r="D186" s="100">
        <v>1</v>
      </c>
      <c r="E186" s="11"/>
      <c r="F186" s="121">
        <f t="shared" si="2"/>
        <v>0</v>
      </c>
    </row>
    <row r="187" spans="1:6">
      <c r="A187" s="13" t="s">
        <v>372</v>
      </c>
      <c r="B187" s="59" t="s">
        <v>143</v>
      </c>
      <c r="C187" s="7" t="s">
        <v>4</v>
      </c>
      <c r="D187" s="100">
        <v>2</v>
      </c>
      <c r="E187" s="11"/>
      <c r="F187" s="121">
        <f t="shared" si="2"/>
        <v>0</v>
      </c>
    </row>
    <row r="188" spans="1:6">
      <c r="A188" s="13" t="s">
        <v>373</v>
      </c>
      <c r="B188" s="59" t="s">
        <v>370</v>
      </c>
      <c r="C188" s="7" t="s">
        <v>4</v>
      </c>
      <c r="D188" s="100">
        <v>1</v>
      </c>
      <c r="E188" s="11"/>
      <c r="F188" s="121">
        <f t="shared" si="2"/>
        <v>0</v>
      </c>
    </row>
    <row r="189" spans="1:6" ht="48">
      <c r="A189" s="13" t="s">
        <v>375</v>
      </c>
      <c r="B189" s="53" t="s">
        <v>160</v>
      </c>
      <c r="C189" s="39"/>
      <c r="D189" s="40"/>
      <c r="E189" s="41"/>
      <c r="F189" s="123"/>
    </row>
    <row r="190" spans="1:6" ht="120">
      <c r="A190" s="13" t="s">
        <v>376</v>
      </c>
      <c r="B190" s="53" t="s">
        <v>475</v>
      </c>
      <c r="C190" s="7" t="s">
        <v>4</v>
      </c>
      <c r="D190" s="100">
        <v>2</v>
      </c>
      <c r="E190" s="11"/>
      <c r="F190" s="121">
        <f t="shared" si="2"/>
        <v>0</v>
      </c>
    </row>
    <row r="191" spans="1:6" ht="132">
      <c r="A191" s="13" t="s">
        <v>377</v>
      </c>
      <c r="B191" s="53" t="s">
        <v>476</v>
      </c>
      <c r="C191" s="7" t="s">
        <v>4</v>
      </c>
      <c r="D191" s="100">
        <v>2</v>
      </c>
      <c r="E191" s="11"/>
      <c r="F191" s="121">
        <f t="shared" si="2"/>
        <v>0</v>
      </c>
    </row>
    <row r="192" spans="1:6" ht="132">
      <c r="A192" s="13" t="s">
        <v>378</v>
      </c>
      <c r="B192" s="53" t="s">
        <v>477</v>
      </c>
      <c r="C192" s="7" t="s">
        <v>4</v>
      </c>
      <c r="D192" s="100">
        <v>8</v>
      </c>
      <c r="E192" s="11"/>
      <c r="F192" s="121">
        <f t="shared" si="2"/>
        <v>0</v>
      </c>
    </row>
    <row r="193" spans="1:17" ht="144">
      <c r="A193" s="13" t="s">
        <v>379</v>
      </c>
      <c r="B193" s="53" t="s">
        <v>478</v>
      </c>
      <c r="C193" s="7" t="s">
        <v>4</v>
      </c>
      <c r="D193" s="100">
        <v>2</v>
      </c>
      <c r="E193" s="11"/>
      <c r="F193" s="121">
        <f t="shared" si="2"/>
        <v>0</v>
      </c>
    </row>
    <row r="194" spans="1:17" ht="120">
      <c r="A194" s="13" t="s">
        <v>380</v>
      </c>
      <c r="B194" s="53" t="s">
        <v>382</v>
      </c>
      <c r="C194" s="7" t="s">
        <v>5</v>
      </c>
      <c r="D194" s="100">
        <v>2</v>
      </c>
      <c r="E194" s="11"/>
      <c r="F194" s="121">
        <f t="shared" si="2"/>
        <v>0</v>
      </c>
    </row>
    <row r="195" spans="1:17" ht="96">
      <c r="A195" s="13" t="s">
        <v>383</v>
      </c>
      <c r="B195" s="53" t="s">
        <v>381</v>
      </c>
      <c r="C195" s="7" t="s">
        <v>5</v>
      </c>
      <c r="D195" s="100">
        <v>8</v>
      </c>
      <c r="E195" s="11"/>
      <c r="F195" s="121">
        <f t="shared" si="2"/>
        <v>0</v>
      </c>
    </row>
    <row r="196" spans="1:17" ht="36">
      <c r="A196" s="13" t="s">
        <v>384</v>
      </c>
      <c r="B196" s="53" t="s">
        <v>385</v>
      </c>
      <c r="C196" s="7" t="s">
        <v>5</v>
      </c>
      <c r="D196" s="100">
        <v>7</v>
      </c>
      <c r="E196" s="11"/>
      <c r="F196" s="121">
        <f t="shared" si="2"/>
        <v>0</v>
      </c>
      <c r="Q196" s="12"/>
    </row>
    <row r="197" spans="1:17" ht="36">
      <c r="A197" s="13" t="s">
        <v>386</v>
      </c>
      <c r="B197" s="53" t="s">
        <v>387</v>
      </c>
      <c r="C197" s="7" t="s">
        <v>5</v>
      </c>
      <c r="D197" s="100">
        <v>5</v>
      </c>
      <c r="E197" s="11"/>
      <c r="F197" s="121">
        <f t="shared" si="2"/>
        <v>0</v>
      </c>
      <c r="Q197" s="12"/>
    </row>
    <row r="198" spans="1:17" ht="62.45" customHeight="1">
      <c r="A198" s="13" t="s">
        <v>388</v>
      </c>
      <c r="B198" s="53" t="s">
        <v>33</v>
      </c>
      <c r="C198" s="39"/>
      <c r="D198" s="40"/>
      <c r="E198" s="41"/>
      <c r="F198" s="123"/>
    </row>
    <row r="199" spans="1:17">
      <c r="A199" s="13" t="s">
        <v>390</v>
      </c>
      <c r="B199" s="60" t="s">
        <v>392</v>
      </c>
      <c r="C199" s="1" t="s">
        <v>409</v>
      </c>
      <c r="D199" s="36">
        <v>145.56</v>
      </c>
      <c r="E199" s="11"/>
      <c r="F199" s="121">
        <f t="shared" si="2"/>
        <v>0</v>
      </c>
    </row>
    <row r="200" spans="1:17">
      <c r="A200" s="13" t="s">
        <v>393</v>
      </c>
      <c r="B200" s="60" t="s">
        <v>110</v>
      </c>
      <c r="C200" s="1" t="s">
        <v>409</v>
      </c>
      <c r="D200" s="36">
        <v>2176</v>
      </c>
      <c r="E200" s="11"/>
      <c r="F200" s="121">
        <f t="shared" ref="F200:F263" si="3">D200*ROUND(E200,2)</f>
        <v>0</v>
      </c>
    </row>
    <row r="201" spans="1:17">
      <c r="A201" s="13" t="s">
        <v>394</v>
      </c>
      <c r="B201" s="60" t="s">
        <v>395</v>
      </c>
      <c r="C201" s="1" t="s">
        <v>409</v>
      </c>
      <c r="D201" s="36">
        <v>11.3</v>
      </c>
      <c r="E201" s="11"/>
      <c r="F201" s="121">
        <f t="shared" si="3"/>
        <v>0</v>
      </c>
    </row>
    <row r="202" spans="1:17" ht="60" customHeight="1">
      <c r="A202" s="13" t="s">
        <v>389</v>
      </c>
      <c r="B202" s="6" t="s">
        <v>35</v>
      </c>
      <c r="C202" s="1" t="s">
        <v>409</v>
      </c>
      <c r="D202" s="36">
        <v>2332.86</v>
      </c>
      <c r="E202" s="11"/>
      <c r="F202" s="121">
        <f t="shared" si="3"/>
        <v>0</v>
      </c>
    </row>
    <row r="203" spans="1:17" ht="36">
      <c r="A203" s="13" t="s">
        <v>391</v>
      </c>
      <c r="B203" s="63" t="s">
        <v>14</v>
      </c>
      <c r="C203" s="64" t="s">
        <v>4</v>
      </c>
      <c r="D203" s="103">
        <v>5</v>
      </c>
      <c r="E203" s="46"/>
      <c r="F203" s="121">
        <f t="shared" si="3"/>
        <v>0</v>
      </c>
    </row>
    <row r="204" spans="1:17" ht="15" customHeight="1">
      <c r="A204" s="109" t="s">
        <v>83</v>
      </c>
      <c r="B204" s="80" t="s">
        <v>9</v>
      </c>
      <c r="C204" s="132"/>
      <c r="D204" s="70"/>
      <c r="E204" s="81"/>
      <c r="F204" s="122">
        <f>SUM(F206:F223)</f>
        <v>0</v>
      </c>
    </row>
    <row r="205" spans="1:17" ht="49.5">
      <c r="A205" s="105" t="s">
        <v>84</v>
      </c>
      <c r="B205" s="65" t="s">
        <v>396</v>
      </c>
      <c r="C205" s="77"/>
      <c r="D205" s="78"/>
      <c r="E205" s="79"/>
      <c r="F205" s="123"/>
    </row>
    <row r="206" spans="1:17" ht="22.5" customHeight="1">
      <c r="A206" s="105" t="s">
        <v>177</v>
      </c>
      <c r="B206" s="8" t="s">
        <v>464</v>
      </c>
      <c r="C206" s="1" t="s">
        <v>409</v>
      </c>
      <c r="D206" s="36">
        <v>35</v>
      </c>
      <c r="E206" s="11"/>
      <c r="F206" s="121">
        <f t="shared" si="3"/>
        <v>0</v>
      </c>
    </row>
    <row r="207" spans="1:17">
      <c r="A207" s="105" t="s">
        <v>178</v>
      </c>
      <c r="B207" s="8" t="s">
        <v>469</v>
      </c>
      <c r="C207" s="1" t="s">
        <v>4</v>
      </c>
      <c r="D207" s="104">
        <v>15</v>
      </c>
      <c r="E207" s="11"/>
      <c r="F207" s="121">
        <f t="shared" si="3"/>
        <v>0</v>
      </c>
    </row>
    <row r="208" spans="1:17" ht="24.75">
      <c r="A208" s="105" t="s">
        <v>179</v>
      </c>
      <c r="B208" s="61" t="s">
        <v>468</v>
      </c>
      <c r="C208" s="1" t="s">
        <v>4</v>
      </c>
      <c r="D208" s="104">
        <v>8</v>
      </c>
      <c r="E208" s="11"/>
      <c r="F208" s="121">
        <f t="shared" si="3"/>
        <v>0</v>
      </c>
    </row>
    <row r="209" spans="1:6" ht="27.75" customHeight="1">
      <c r="A209" s="105" t="s">
        <v>85</v>
      </c>
      <c r="B209" s="8" t="s">
        <v>82</v>
      </c>
      <c r="C209" s="2" t="s">
        <v>11</v>
      </c>
      <c r="D209" s="36">
        <v>2332.86</v>
      </c>
      <c r="E209" s="11"/>
      <c r="F209" s="121">
        <f t="shared" si="3"/>
        <v>0</v>
      </c>
    </row>
    <row r="210" spans="1:6" ht="36">
      <c r="A210" s="105" t="s">
        <v>86</v>
      </c>
      <c r="B210" s="8" t="s">
        <v>15</v>
      </c>
      <c r="C210" s="1" t="s">
        <v>4</v>
      </c>
      <c r="D210" s="104">
        <v>14</v>
      </c>
      <c r="E210" s="11"/>
      <c r="F210" s="121">
        <f t="shared" si="3"/>
        <v>0</v>
      </c>
    </row>
    <row r="211" spans="1:6" ht="72">
      <c r="A211" s="105" t="s">
        <v>87</v>
      </c>
      <c r="B211" s="8" t="s">
        <v>397</v>
      </c>
      <c r="C211" s="1" t="s">
        <v>4</v>
      </c>
      <c r="D211" s="38">
        <v>10</v>
      </c>
      <c r="E211" s="11"/>
      <c r="F211" s="121">
        <f t="shared" si="3"/>
        <v>0</v>
      </c>
    </row>
    <row r="212" spans="1:6" ht="84">
      <c r="A212" s="105" t="s">
        <v>88</v>
      </c>
      <c r="B212" s="8" t="s">
        <v>479</v>
      </c>
      <c r="C212" s="1" t="s">
        <v>4</v>
      </c>
      <c r="D212" s="38">
        <v>45</v>
      </c>
      <c r="E212" s="11"/>
      <c r="F212" s="121">
        <f t="shared" si="3"/>
        <v>0</v>
      </c>
    </row>
    <row r="213" spans="1:6" ht="24">
      <c r="A213" s="105" t="s">
        <v>90</v>
      </c>
      <c r="B213" s="8" t="s">
        <v>89</v>
      </c>
      <c r="C213" s="9" t="s">
        <v>7</v>
      </c>
      <c r="D213" s="37">
        <v>5.4</v>
      </c>
      <c r="E213" s="11"/>
      <c r="F213" s="121">
        <f t="shared" si="3"/>
        <v>0</v>
      </c>
    </row>
    <row r="214" spans="1:6" ht="36">
      <c r="A214" s="105" t="s">
        <v>91</v>
      </c>
      <c r="B214" s="8" t="s">
        <v>181</v>
      </c>
      <c r="C214" s="7" t="s">
        <v>4</v>
      </c>
      <c r="D214" s="38">
        <v>14</v>
      </c>
      <c r="E214" s="11"/>
      <c r="F214" s="121">
        <f t="shared" si="3"/>
        <v>0</v>
      </c>
    </row>
    <row r="215" spans="1:6" ht="48">
      <c r="A215" s="105" t="s">
        <v>92</v>
      </c>
      <c r="B215" s="8" t="s">
        <v>406</v>
      </c>
      <c r="C215" s="10" t="s">
        <v>4</v>
      </c>
      <c r="D215" s="38">
        <v>25</v>
      </c>
      <c r="E215" s="11"/>
      <c r="F215" s="121">
        <f t="shared" si="3"/>
        <v>0</v>
      </c>
    </row>
    <row r="216" spans="1:6" ht="72">
      <c r="A216" s="105" t="s">
        <v>93</v>
      </c>
      <c r="B216" s="8" t="s">
        <v>182</v>
      </c>
      <c r="C216" s="2" t="s">
        <v>11</v>
      </c>
      <c r="D216" s="37">
        <v>3500</v>
      </c>
      <c r="E216" s="11"/>
      <c r="F216" s="121">
        <f t="shared" si="3"/>
        <v>0</v>
      </c>
    </row>
    <row r="217" spans="1:6" ht="48">
      <c r="A217" s="105" t="s">
        <v>94</v>
      </c>
      <c r="B217" s="8" t="s">
        <v>400</v>
      </c>
      <c r="C217" s="47"/>
      <c r="D217" s="51"/>
      <c r="E217" s="41"/>
      <c r="F217" s="123"/>
    </row>
    <row r="218" spans="1:6" ht="24">
      <c r="A218" s="105" t="s">
        <v>174</v>
      </c>
      <c r="B218" s="8" t="s">
        <v>176</v>
      </c>
      <c r="C218" s="2" t="s">
        <v>11</v>
      </c>
      <c r="D218" s="37">
        <v>1250</v>
      </c>
      <c r="E218" s="11"/>
      <c r="F218" s="121">
        <f t="shared" si="3"/>
        <v>0</v>
      </c>
    </row>
    <row r="219" spans="1:6" ht="24">
      <c r="A219" s="105" t="s">
        <v>175</v>
      </c>
      <c r="B219" s="62" t="s">
        <v>407</v>
      </c>
      <c r="C219" s="2" t="s">
        <v>11</v>
      </c>
      <c r="D219" s="37">
        <v>1250</v>
      </c>
      <c r="E219" s="11"/>
      <c r="F219" s="121">
        <f t="shared" si="3"/>
        <v>0</v>
      </c>
    </row>
    <row r="220" spans="1:6" ht="120">
      <c r="A220" s="105" t="s">
        <v>180</v>
      </c>
      <c r="B220" s="8" t="s">
        <v>401</v>
      </c>
      <c r="C220" s="1" t="s">
        <v>5</v>
      </c>
      <c r="D220" s="38">
        <v>1</v>
      </c>
      <c r="E220" s="11"/>
      <c r="F220" s="121">
        <f t="shared" si="3"/>
        <v>0</v>
      </c>
    </row>
    <row r="221" spans="1:6" ht="72">
      <c r="A221" s="105" t="s">
        <v>186</v>
      </c>
      <c r="B221" s="8" t="s">
        <v>402</v>
      </c>
      <c r="C221" s="10" t="s">
        <v>4</v>
      </c>
      <c r="D221" s="38">
        <v>15</v>
      </c>
      <c r="E221" s="11"/>
      <c r="F221" s="121">
        <f t="shared" si="3"/>
        <v>0</v>
      </c>
    </row>
    <row r="222" spans="1:6" ht="96">
      <c r="A222" s="105" t="s">
        <v>187</v>
      </c>
      <c r="B222" s="8" t="s">
        <v>34</v>
      </c>
      <c r="C222" s="1" t="s">
        <v>409</v>
      </c>
      <c r="D222" s="37">
        <v>2332.86</v>
      </c>
      <c r="E222" s="11"/>
      <c r="F222" s="121">
        <f t="shared" si="3"/>
        <v>0</v>
      </c>
    </row>
    <row r="223" spans="1:6" ht="243" customHeight="1">
      <c r="A223" s="105" t="s">
        <v>470</v>
      </c>
      <c r="B223" s="63" t="s">
        <v>183</v>
      </c>
      <c r="C223" s="73" t="s">
        <v>5</v>
      </c>
      <c r="D223" s="98">
        <v>1</v>
      </c>
      <c r="E223" s="46"/>
      <c r="F223" s="121">
        <f t="shared" si="3"/>
        <v>0</v>
      </c>
    </row>
    <row r="224" spans="1:6">
      <c r="A224" s="110" t="s">
        <v>188</v>
      </c>
      <c r="B224" s="74" t="s">
        <v>189</v>
      </c>
      <c r="C224" s="133"/>
      <c r="D224" s="75"/>
      <c r="E224" s="76"/>
      <c r="F224" s="124">
        <f>F225+F232+F266</f>
        <v>0</v>
      </c>
    </row>
    <row r="225" spans="1:7">
      <c r="A225" s="111" t="s">
        <v>190</v>
      </c>
      <c r="B225" s="69" t="s">
        <v>6</v>
      </c>
      <c r="C225" s="132"/>
      <c r="D225" s="70"/>
      <c r="E225" s="71"/>
      <c r="F225" s="125">
        <f>SUM(F226:F231)</f>
        <v>0</v>
      </c>
    </row>
    <row r="226" spans="1:7" ht="24">
      <c r="A226" s="105" t="s">
        <v>191</v>
      </c>
      <c r="B226" s="65" t="s">
        <v>435</v>
      </c>
      <c r="C226" s="66" t="s">
        <v>7</v>
      </c>
      <c r="D226" s="67">
        <v>280</v>
      </c>
      <c r="E226" s="32"/>
      <c r="F226" s="121">
        <f t="shared" si="3"/>
        <v>0</v>
      </c>
      <c r="G226" s="52"/>
    </row>
    <row r="227" spans="1:7" ht="24">
      <c r="A227" s="105" t="s">
        <v>192</v>
      </c>
      <c r="B227" s="8" t="s">
        <v>195</v>
      </c>
      <c r="C227" s="9" t="s">
        <v>7</v>
      </c>
      <c r="D227" s="37">
        <v>2.25</v>
      </c>
      <c r="E227" s="11"/>
      <c r="F227" s="121">
        <f t="shared" si="3"/>
        <v>0</v>
      </c>
      <c r="G227" s="52"/>
    </row>
    <row r="228" spans="1:7" ht="24">
      <c r="A228" s="105" t="s">
        <v>193</v>
      </c>
      <c r="B228" s="8" t="s">
        <v>196</v>
      </c>
      <c r="C228" s="9" t="s">
        <v>7</v>
      </c>
      <c r="D228" s="37">
        <v>4.4000000000000004</v>
      </c>
      <c r="E228" s="11"/>
      <c r="F228" s="121">
        <f t="shared" si="3"/>
        <v>0</v>
      </c>
      <c r="G228" s="52"/>
    </row>
    <row r="229" spans="1:7" ht="24">
      <c r="A229" s="105" t="s">
        <v>194</v>
      </c>
      <c r="B229" s="8" t="s">
        <v>197</v>
      </c>
      <c r="C229" s="9" t="s">
        <v>7</v>
      </c>
      <c r="D229" s="37">
        <v>93.5</v>
      </c>
      <c r="E229" s="11"/>
      <c r="F229" s="121">
        <f t="shared" si="3"/>
        <v>0</v>
      </c>
      <c r="G229" s="52"/>
    </row>
    <row r="230" spans="1:7" ht="24">
      <c r="A230" s="105" t="s">
        <v>198</v>
      </c>
      <c r="B230" s="8" t="s">
        <v>56</v>
      </c>
      <c r="C230" s="9" t="s">
        <v>7</v>
      </c>
      <c r="D230" s="37">
        <v>20</v>
      </c>
      <c r="E230" s="11"/>
      <c r="F230" s="121">
        <f t="shared" si="3"/>
        <v>0</v>
      </c>
      <c r="G230" s="52"/>
    </row>
    <row r="231" spans="1:7" ht="36">
      <c r="A231" s="105" t="s">
        <v>398</v>
      </c>
      <c r="B231" s="63" t="s">
        <v>399</v>
      </c>
      <c r="C231" s="64" t="s">
        <v>7</v>
      </c>
      <c r="D231" s="48">
        <v>350</v>
      </c>
      <c r="E231" s="46"/>
      <c r="F231" s="121">
        <f t="shared" si="3"/>
        <v>0</v>
      </c>
      <c r="G231" s="52"/>
    </row>
    <row r="232" spans="1:7">
      <c r="A232" s="111" t="s">
        <v>199</v>
      </c>
      <c r="B232" s="69" t="s">
        <v>13</v>
      </c>
      <c r="C232" s="132"/>
      <c r="D232" s="70"/>
      <c r="E232" s="71"/>
      <c r="F232" s="125">
        <f>SUM(F233:F265)</f>
        <v>0</v>
      </c>
      <c r="G232" s="52"/>
    </row>
    <row r="233" spans="1:7" ht="24">
      <c r="A233" s="105" t="s">
        <v>200</v>
      </c>
      <c r="B233" s="65" t="s">
        <v>208</v>
      </c>
      <c r="C233" s="72" t="s">
        <v>409</v>
      </c>
      <c r="D233" s="67">
        <v>398.51</v>
      </c>
      <c r="E233" s="32"/>
      <c r="F233" s="121">
        <f t="shared" si="3"/>
        <v>0</v>
      </c>
      <c r="G233" s="52"/>
    </row>
    <row r="234" spans="1:7" ht="24">
      <c r="A234" s="105" t="s">
        <v>201</v>
      </c>
      <c r="B234" s="8" t="s">
        <v>403</v>
      </c>
      <c r="C234" s="1" t="s">
        <v>409</v>
      </c>
      <c r="D234" s="37">
        <v>14</v>
      </c>
      <c r="E234" s="11"/>
      <c r="F234" s="121">
        <f t="shared" si="3"/>
        <v>0</v>
      </c>
      <c r="G234" s="52"/>
    </row>
    <row r="235" spans="1:7" ht="24">
      <c r="A235" s="105" t="s">
        <v>202</v>
      </c>
      <c r="B235" s="8" t="s">
        <v>436</v>
      </c>
      <c r="C235" s="1" t="s">
        <v>409</v>
      </c>
      <c r="D235" s="37">
        <v>20</v>
      </c>
      <c r="E235" s="11"/>
      <c r="F235" s="121">
        <f t="shared" si="3"/>
        <v>0</v>
      </c>
      <c r="G235" s="52"/>
    </row>
    <row r="236" spans="1:7">
      <c r="A236" s="105" t="s">
        <v>203</v>
      </c>
      <c r="B236" s="8" t="s">
        <v>437</v>
      </c>
      <c r="C236" s="1" t="s">
        <v>409</v>
      </c>
      <c r="D236" s="37">
        <v>8</v>
      </c>
      <c r="E236" s="11"/>
      <c r="F236" s="121">
        <f t="shared" si="3"/>
        <v>0</v>
      </c>
      <c r="G236" s="52"/>
    </row>
    <row r="237" spans="1:7" ht="36">
      <c r="A237" s="105" t="s">
        <v>204</v>
      </c>
      <c r="B237" s="8" t="s">
        <v>209</v>
      </c>
      <c r="C237" s="9" t="s">
        <v>4</v>
      </c>
      <c r="D237" s="38">
        <v>68</v>
      </c>
      <c r="E237" s="11"/>
      <c r="F237" s="121">
        <f t="shared" si="3"/>
        <v>0</v>
      </c>
      <c r="G237" s="52"/>
    </row>
    <row r="238" spans="1:7" ht="36">
      <c r="A238" s="105" t="s">
        <v>205</v>
      </c>
      <c r="B238" s="8" t="s">
        <v>404</v>
      </c>
      <c r="C238" s="9" t="s">
        <v>4</v>
      </c>
      <c r="D238" s="38">
        <v>2</v>
      </c>
      <c r="E238" s="11"/>
      <c r="F238" s="121">
        <f t="shared" si="3"/>
        <v>0</v>
      </c>
      <c r="G238" s="52"/>
    </row>
    <row r="239" spans="1:7" ht="24">
      <c r="A239" s="105" t="s">
        <v>206</v>
      </c>
      <c r="B239" s="8" t="s">
        <v>210</v>
      </c>
      <c r="C239" s="9" t="s">
        <v>4</v>
      </c>
      <c r="D239" s="38">
        <v>79</v>
      </c>
      <c r="E239" s="11"/>
      <c r="F239" s="121">
        <f t="shared" si="3"/>
        <v>0</v>
      </c>
      <c r="G239" s="52"/>
    </row>
    <row r="240" spans="1:7" ht="24">
      <c r="A240" s="105" t="s">
        <v>207</v>
      </c>
      <c r="B240" s="8" t="s">
        <v>405</v>
      </c>
      <c r="C240" s="9" t="s">
        <v>4</v>
      </c>
      <c r="D240" s="38">
        <v>4</v>
      </c>
      <c r="E240" s="11"/>
      <c r="F240" s="121">
        <f t="shared" si="3"/>
        <v>0</v>
      </c>
      <c r="G240" s="52"/>
    </row>
    <row r="241" spans="1:7">
      <c r="A241" s="105" t="s">
        <v>211</v>
      </c>
      <c r="B241" s="8" t="s">
        <v>438</v>
      </c>
      <c r="C241" s="9" t="s">
        <v>4</v>
      </c>
      <c r="D241" s="38">
        <v>4</v>
      </c>
      <c r="E241" s="11"/>
      <c r="F241" s="121">
        <f t="shared" si="3"/>
        <v>0</v>
      </c>
      <c r="G241" s="52"/>
    </row>
    <row r="242" spans="1:7">
      <c r="A242" s="105" t="s">
        <v>212</v>
      </c>
      <c r="B242" s="8" t="s">
        <v>439</v>
      </c>
      <c r="C242" s="9" t="s">
        <v>4</v>
      </c>
      <c r="D242" s="38">
        <v>6</v>
      </c>
      <c r="E242" s="11"/>
      <c r="F242" s="121">
        <f t="shared" si="3"/>
        <v>0</v>
      </c>
      <c r="G242" s="52"/>
    </row>
    <row r="243" spans="1:7" ht="24">
      <c r="A243" s="105" t="s">
        <v>214</v>
      </c>
      <c r="B243" s="8" t="s">
        <v>411</v>
      </c>
      <c r="C243" s="9" t="s">
        <v>4</v>
      </c>
      <c r="D243" s="38">
        <v>68</v>
      </c>
      <c r="E243" s="11"/>
      <c r="F243" s="121">
        <f t="shared" si="3"/>
        <v>0</v>
      </c>
      <c r="G243" s="52"/>
    </row>
    <row r="244" spans="1:7" ht="24">
      <c r="A244" s="105" t="s">
        <v>420</v>
      </c>
      <c r="B244" s="8" t="s">
        <v>410</v>
      </c>
      <c r="C244" s="9" t="s">
        <v>4</v>
      </c>
      <c r="D244" s="38">
        <v>66</v>
      </c>
      <c r="E244" s="11"/>
      <c r="F244" s="121">
        <f t="shared" si="3"/>
        <v>0</v>
      </c>
      <c r="G244" s="52"/>
    </row>
    <row r="245" spans="1:7">
      <c r="A245" s="105" t="s">
        <v>421</v>
      </c>
      <c r="B245" s="8" t="s">
        <v>440</v>
      </c>
      <c r="C245" s="9" t="s">
        <v>4</v>
      </c>
      <c r="D245" s="38">
        <v>10</v>
      </c>
      <c r="E245" s="11"/>
      <c r="F245" s="121">
        <f t="shared" si="3"/>
        <v>0</v>
      </c>
      <c r="G245" s="52"/>
    </row>
    <row r="246" spans="1:7">
      <c r="A246" s="105" t="s">
        <v>422</v>
      </c>
      <c r="B246" s="8" t="s">
        <v>441</v>
      </c>
      <c r="C246" s="9" t="s">
        <v>4</v>
      </c>
      <c r="D246" s="38">
        <v>3</v>
      </c>
      <c r="E246" s="11"/>
      <c r="F246" s="121">
        <f t="shared" si="3"/>
        <v>0</v>
      </c>
      <c r="G246" s="52"/>
    </row>
    <row r="247" spans="1:7">
      <c r="A247" s="105" t="s">
        <v>423</v>
      </c>
      <c r="B247" s="8" t="s">
        <v>442</v>
      </c>
      <c r="C247" s="9" t="s">
        <v>4</v>
      </c>
      <c r="D247" s="38">
        <v>3</v>
      </c>
      <c r="E247" s="11"/>
      <c r="F247" s="121">
        <f t="shared" si="3"/>
        <v>0</v>
      </c>
      <c r="G247" s="52"/>
    </row>
    <row r="248" spans="1:7" ht="24">
      <c r="A248" s="105" t="s">
        <v>424</v>
      </c>
      <c r="B248" s="8" t="s">
        <v>412</v>
      </c>
      <c r="C248" s="9" t="s">
        <v>4</v>
      </c>
      <c r="D248" s="38">
        <v>67</v>
      </c>
      <c r="E248" s="11"/>
      <c r="F248" s="121">
        <f t="shared" si="3"/>
        <v>0</v>
      </c>
      <c r="G248" s="52"/>
    </row>
    <row r="249" spans="1:7" ht="24">
      <c r="A249" s="105" t="s">
        <v>425</v>
      </c>
      <c r="B249" s="8" t="s">
        <v>416</v>
      </c>
      <c r="C249" s="9" t="s">
        <v>4</v>
      </c>
      <c r="D249" s="38">
        <v>1</v>
      </c>
      <c r="E249" s="11"/>
      <c r="F249" s="121">
        <f t="shared" si="3"/>
        <v>0</v>
      </c>
      <c r="G249" s="52"/>
    </row>
    <row r="250" spans="1:7">
      <c r="A250" s="105" t="s">
        <v>426</v>
      </c>
      <c r="B250" s="8" t="s">
        <v>443</v>
      </c>
      <c r="C250" s="9" t="s">
        <v>4</v>
      </c>
      <c r="D250" s="38">
        <v>20</v>
      </c>
      <c r="E250" s="11"/>
      <c r="F250" s="121">
        <f t="shared" si="3"/>
        <v>0</v>
      </c>
      <c r="G250" s="52"/>
    </row>
    <row r="251" spans="1:7" ht="24">
      <c r="A251" s="105" t="s">
        <v>427</v>
      </c>
      <c r="B251" s="8" t="s">
        <v>466</v>
      </c>
      <c r="C251" s="9" t="s">
        <v>4</v>
      </c>
      <c r="D251" s="38">
        <v>6</v>
      </c>
      <c r="E251" s="11"/>
      <c r="F251" s="121">
        <f t="shared" si="3"/>
        <v>0</v>
      </c>
      <c r="G251" s="52"/>
    </row>
    <row r="252" spans="1:7" ht="24">
      <c r="A252" s="105" t="s">
        <v>447</v>
      </c>
      <c r="B252" s="8" t="s">
        <v>467</v>
      </c>
      <c r="C252" s="9" t="s">
        <v>4</v>
      </c>
      <c r="D252" s="38">
        <v>4</v>
      </c>
      <c r="E252" s="11"/>
      <c r="F252" s="121">
        <f t="shared" si="3"/>
        <v>0</v>
      </c>
      <c r="G252" s="52"/>
    </row>
    <row r="253" spans="1:7" ht="24">
      <c r="A253" s="105" t="s">
        <v>448</v>
      </c>
      <c r="B253" s="8" t="s">
        <v>432</v>
      </c>
      <c r="C253" s="9" t="s">
        <v>4</v>
      </c>
      <c r="D253" s="38">
        <v>12</v>
      </c>
      <c r="E253" s="11"/>
      <c r="F253" s="121">
        <f t="shared" si="3"/>
        <v>0</v>
      </c>
      <c r="G253" s="52"/>
    </row>
    <row r="254" spans="1:7" ht="25.5">
      <c r="A254" s="105" t="s">
        <v>449</v>
      </c>
      <c r="B254" s="8" t="s">
        <v>213</v>
      </c>
      <c r="C254" s="9" t="s">
        <v>4</v>
      </c>
      <c r="D254" s="38">
        <v>28</v>
      </c>
      <c r="E254" s="11"/>
      <c r="F254" s="121">
        <f t="shared" si="3"/>
        <v>0</v>
      </c>
      <c r="G254" s="52"/>
    </row>
    <row r="255" spans="1:7" ht="25.5">
      <c r="A255" s="105" t="s">
        <v>450</v>
      </c>
      <c r="B255" s="8" t="s">
        <v>431</v>
      </c>
      <c r="C255" s="9" t="s">
        <v>4</v>
      </c>
      <c r="D255" s="38">
        <v>27</v>
      </c>
      <c r="E255" s="11"/>
      <c r="F255" s="121">
        <f t="shared" si="3"/>
        <v>0</v>
      </c>
      <c r="G255" s="52"/>
    </row>
    <row r="256" spans="1:7" ht="25.5">
      <c r="A256" s="105" t="s">
        <v>451</v>
      </c>
      <c r="B256" s="8" t="s">
        <v>433</v>
      </c>
      <c r="C256" s="9" t="s">
        <v>4</v>
      </c>
      <c r="D256" s="38">
        <v>1</v>
      </c>
      <c r="E256" s="11"/>
      <c r="F256" s="121">
        <f t="shared" si="3"/>
        <v>0</v>
      </c>
      <c r="G256" s="52"/>
    </row>
    <row r="257" spans="1:7">
      <c r="A257" s="105" t="s">
        <v>452</v>
      </c>
      <c r="B257" s="8" t="s">
        <v>444</v>
      </c>
      <c r="C257" s="9" t="s">
        <v>4</v>
      </c>
      <c r="D257" s="38">
        <v>40</v>
      </c>
      <c r="E257" s="11"/>
      <c r="F257" s="121">
        <f t="shared" si="3"/>
        <v>0</v>
      </c>
      <c r="G257" s="52"/>
    </row>
    <row r="258" spans="1:7">
      <c r="A258" s="105" t="s">
        <v>453</v>
      </c>
      <c r="B258" s="8" t="s">
        <v>445</v>
      </c>
      <c r="C258" s="9" t="s">
        <v>4</v>
      </c>
      <c r="D258" s="38">
        <v>2</v>
      </c>
      <c r="E258" s="11"/>
      <c r="F258" s="121">
        <f t="shared" si="3"/>
        <v>0</v>
      </c>
      <c r="G258" s="52"/>
    </row>
    <row r="259" spans="1:7">
      <c r="A259" s="105" t="s">
        <v>454</v>
      </c>
      <c r="B259" s="8" t="s">
        <v>446</v>
      </c>
      <c r="C259" s="9" t="s">
        <v>4</v>
      </c>
      <c r="D259" s="38">
        <v>20</v>
      </c>
      <c r="E259" s="11"/>
      <c r="F259" s="121">
        <f t="shared" si="3"/>
        <v>0</v>
      </c>
      <c r="G259" s="52"/>
    </row>
    <row r="260" spans="1:7">
      <c r="A260" s="105" t="s">
        <v>455</v>
      </c>
      <c r="B260" s="8" t="s">
        <v>434</v>
      </c>
      <c r="C260" s="9" t="s">
        <v>4</v>
      </c>
      <c r="D260" s="38">
        <v>77</v>
      </c>
      <c r="E260" s="11"/>
      <c r="F260" s="121">
        <f t="shared" si="3"/>
        <v>0</v>
      </c>
      <c r="G260" s="52"/>
    </row>
    <row r="261" spans="1:7" ht="18" customHeight="1">
      <c r="A261" s="105" t="s">
        <v>456</v>
      </c>
      <c r="B261" s="8" t="s">
        <v>413</v>
      </c>
      <c r="C261" s="9" t="s">
        <v>4</v>
      </c>
      <c r="D261" s="38">
        <v>98</v>
      </c>
      <c r="E261" s="11"/>
      <c r="F261" s="121">
        <f t="shared" si="3"/>
        <v>0</v>
      </c>
      <c r="G261" s="52"/>
    </row>
    <row r="262" spans="1:7" ht="25.5">
      <c r="A262" s="105" t="s">
        <v>457</v>
      </c>
      <c r="B262" s="8" t="s">
        <v>461</v>
      </c>
      <c r="C262" s="9" t="s">
        <v>4</v>
      </c>
      <c r="D262" s="38">
        <v>12</v>
      </c>
      <c r="E262" s="11"/>
      <c r="F262" s="121">
        <f t="shared" si="3"/>
        <v>0</v>
      </c>
      <c r="G262" s="52"/>
    </row>
    <row r="263" spans="1:7" ht="25.5">
      <c r="A263" s="105" t="s">
        <v>458</v>
      </c>
      <c r="B263" s="8" t="s">
        <v>462</v>
      </c>
      <c r="C263" s="9" t="s">
        <v>4</v>
      </c>
      <c r="D263" s="38">
        <v>28</v>
      </c>
      <c r="E263" s="11"/>
      <c r="F263" s="121">
        <f t="shared" si="3"/>
        <v>0</v>
      </c>
      <c r="G263" s="52"/>
    </row>
    <row r="264" spans="1:7" ht="25.5">
      <c r="A264" s="105" t="s">
        <v>459</v>
      </c>
      <c r="B264" s="8" t="s">
        <v>463</v>
      </c>
      <c r="C264" s="9" t="s">
        <v>4</v>
      </c>
      <c r="D264" s="38">
        <v>27</v>
      </c>
      <c r="E264" s="11"/>
      <c r="F264" s="121">
        <f t="shared" ref="F264:F271" si="4">D264*ROUND(E264,2)</f>
        <v>0</v>
      </c>
      <c r="G264" s="52"/>
    </row>
    <row r="265" spans="1:7" ht="24">
      <c r="A265" s="105" t="s">
        <v>460</v>
      </c>
      <c r="B265" s="63" t="s">
        <v>414</v>
      </c>
      <c r="C265" s="64" t="s">
        <v>4</v>
      </c>
      <c r="D265" s="98">
        <v>68</v>
      </c>
      <c r="E265" s="46"/>
      <c r="F265" s="121">
        <f t="shared" si="4"/>
        <v>0</v>
      </c>
      <c r="G265" s="52"/>
    </row>
    <row r="266" spans="1:7">
      <c r="A266" s="111" t="s">
        <v>215</v>
      </c>
      <c r="B266" s="69" t="s">
        <v>9</v>
      </c>
      <c r="C266" s="132"/>
      <c r="D266" s="70"/>
      <c r="E266" s="71"/>
      <c r="F266" s="125">
        <f>SUM(F267:F271)</f>
        <v>0</v>
      </c>
      <c r="G266" s="52"/>
    </row>
    <row r="267" spans="1:7">
      <c r="A267" s="105" t="s">
        <v>216</v>
      </c>
      <c r="B267" s="65" t="s">
        <v>217</v>
      </c>
      <c r="C267" s="66" t="s">
        <v>4</v>
      </c>
      <c r="D267" s="97">
        <v>76</v>
      </c>
      <c r="E267" s="32"/>
      <c r="F267" s="121">
        <f t="shared" si="4"/>
        <v>0</v>
      </c>
      <c r="G267" s="52"/>
    </row>
    <row r="268" spans="1:7" ht="24">
      <c r="A268" s="105" t="s">
        <v>418</v>
      </c>
      <c r="B268" s="50" t="s">
        <v>415</v>
      </c>
      <c r="C268" s="9" t="s">
        <v>4</v>
      </c>
      <c r="D268" s="38">
        <v>167</v>
      </c>
      <c r="E268" s="118"/>
      <c r="F268" s="121">
        <f t="shared" si="4"/>
        <v>0</v>
      </c>
      <c r="G268" s="52"/>
    </row>
    <row r="269" spans="1:7" ht="24">
      <c r="A269" s="105" t="s">
        <v>419</v>
      </c>
      <c r="B269" s="50" t="s">
        <v>417</v>
      </c>
      <c r="C269" s="9" t="s">
        <v>409</v>
      </c>
      <c r="D269" s="37">
        <v>400</v>
      </c>
      <c r="E269" s="118"/>
      <c r="F269" s="121">
        <f t="shared" si="4"/>
        <v>0</v>
      </c>
      <c r="G269" s="52"/>
    </row>
    <row r="270" spans="1:7" ht="24">
      <c r="A270" s="105" t="s">
        <v>429</v>
      </c>
      <c r="B270" s="50" t="s">
        <v>430</v>
      </c>
      <c r="C270" s="9" t="s">
        <v>409</v>
      </c>
      <c r="D270" s="37">
        <v>13</v>
      </c>
      <c r="E270" s="118"/>
      <c r="F270" s="121">
        <f t="shared" si="4"/>
        <v>0</v>
      </c>
      <c r="G270" s="52"/>
    </row>
    <row r="271" spans="1:7" ht="24">
      <c r="A271" s="105" t="s">
        <v>465</v>
      </c>
      <c r="B271" s="50" t="s">
        <v>428</v>
      </c>
      <c r="C271" s="49" t="s">
        <v>4</v>
      </c>
      <c r="D271" s="38">
        <v>76</v>
      </c>
      <c r="E271" s="119"/>
      <c r="F271" s="121">
        <f t="shared" si="4"/>
        <v>0</v>
      </c>
      <c r="G271" s="52"/>
    </row>
    <row r="272" spans="1:7">
      <c r="C272" s="113" t="s">
        <v>408</v>
      </c>
    </row>
  </sheetData>
  <phoneticPr fontId="26" type="noConversion"/>
  <pageMargins left="0.23622047244094491" right="0.23622047244094491" top="0.74803149606299213" bottom="0.74803149606299213" header="0.31496062992125984" footer="0.31496062992125984"/>
  <pageSetup paperSize="9" fitToHeight="0" orientation="portrait" r:id="rId1"/>
  <rowBreaks count="13" manualBreakCount="13">
    <brk id="13" max="5" man="1"/>
    <brk id="26" max="5" man="1"/>
    <brk id="42" max="5" man="1"/>
    <brk id="69" max="5" man="1"/>
    <brk id="95" max="5" man="1"/>
    <brk id="119" max="5" man="1"/>
    <brk id="144" max="5" man="1"/>
    <brk id="172" max="5" man="1"/>
    <brk id="191" max="5" man="1"/>
    <brk id="201" max="5" man="1"/>
    <brk id="219" max="5" man="1"/>
    <brk id="223" max="5" man="1"/>
    <brk id="255"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2</vt:i4>
      </vt:variant>
    </vt:vector>
  </HeadingPairs>
  <TitlesOfParts>
    <vt:vector size="4" baseType="lpstr">
      <vt:lpstr>Naslovnica</vt:lpstr>
      <vt:lpstr>Troškovnik</vt:lpstr>
      <vt:lpstr>Troškovnik!Ispis_naslova</vt:lpstr>
      <vt:lpstr>Troškovnik!Podrucje_ispisa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Snježana Bestijanić;3CON d.o.o.</dc:creator>
  <cp:lastModifiedBy>Jakov Valkaj</cp:lastModifiedBy>
  <cp:lastPrinted>2023-11-24T07:16:20Z</cp:lastPrinted>
  <dcterms:created xsi:type="dcterms:W3CDTF">2021-10-21T06:17:29Z</dcterms:created>
  <dcterms:modified xsi:type="dcterms:W3CDTF">2023-11-24T09:09:09Z</dcterms:modified>
</cp:coreProperties>
</file>