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mvode-db1\Podaci\_NAB\2023\Otvoreni postupci\Radovi\M-32 Rek vod mreže u Nedelišću - Nova ulica, Novo naselje Trg Republike\Ponovljeno prethodno savjetovanje\"/>
    </mc:Choice>
  </mc:AlternateContent>
  <xr:revisionPtr revIDLastSave="0" documentId="13_ncr:1_{DD9D5BE9-8D39-4F34-B53F-0333B59F09DE}" xr6:coauthVersionLast="47" xr6:coauthVersionMax="47" xr10:uidLastSave="{00000000-0000-0000-0000-000000000000}"/>
  <bookViews>
    <workbookView xWindow="-120" yWindow="-120" windowWidth="29040" windowHeight="15840" activeTab="1" xr2:uid="{00000000-000D-0000-FFFF-FFFF00000000}"/>
  </bookViews>
  <sheets>
    <sheet name="Naslovna" sheetId="3" r:id="rId1"/>
    <sheet name="Troškovnik" sheetId="1" r:id="rId2"/>
  </sheets>
  <definedNames>
    <definedName name="_xlnm.Print_Area" localSheetId="1">Troškovnik!$A$1:$F$494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3" l="1"/>
  <c r="F18" i="3" s="1"/>
  <c r="F19" i="3" l="1"/>
  <c r="F351" i="1" l="1"/>
  <c r="F349" i="1"/>
  <c r="F75" i="1"/>
  <c r="F334" i="1"/>
  <c r="F231" i="1"/>
  <c r="F117" i="1"/>
  <c r="F5" i="1"/>
  <c r="F6" i="1"/>
  <c r="F7" i="1"/>
  <c r="F8" i="1"/>
  <c r="F9" i="1"/>
  <c r="F10" i="1"/>
  <c r="F11" i="1"/>
  <c r="F397" i="1"/>
  <c r="F398" i="1"/>
  <c r="F396" i="1"/>
  <c r="F63" i="1"/>
  <c r="F386" i="1"/>
  <c r="F484" i="1" l="1"/>
  <c r="F483" i="1"/>
  <c r="F288" i="1" l="1"/>
  <c r="F285" i="1"/>
  <c r="F284" i="1"/>
  <c r="F263" i="1"/>
  <c r="F173" i="1" l="1"/>
  <c r="F71" i="1" l="1"/>
  <c r="F143" i="1"/>
  <c r="F142" i="1"/>
  <c r="F447" i="1"/>
  <c r="F448" i="1"/>
  <c r="F449" i="1"/>
  <c r="F450" i="1"/>
  <c r="F444" i="1"/>
  <c r="F445" i="1"/>
  <c r="F443" i="1"/>
  <c r="F426" i="1" l="1"/>
  <c r="F427" i="1"/>
  <c r="F428" i="1"/>
  <c r="F429" i="1"/>
  <c r="F430" i="1"/>
  <c r="F431" i="1"/>
  <c r="F432" i="1"/>
  <c r="F433" i="1"/>
  <c r="F434" i="1"/>
  <c r="F435" i="1"/>
  <c r="F425" i="1"/>
  <c r="F419" i="1"/>
  <c r="F420" i="1"/>
  <c r="F421" i="1"/>
  <c r="F422" i="1"/>
  <c r="F423" i="1"/>
  <c r="F418" i="1"/>
  <c r="F440" i="1"/>
  <c r="F408" i="1"/>
  <c r="F409" i="1"/>
  <c r="F407" i="1"/>
  <c r="F410" i="1"/>
  <c r="F404" i="1"/>
  <c r="F394" i="1"/>
  <c r="F392" i="1"/>
  <c r="F390" i="1"/>
  <c r="F389" i="1"/>
  <c r="F367" i="1"/>
  <c r="F368" i="1"/>
  <c r="F369" i="1"/>
  <c r="F370" i="1"/>
  <c r="F371" i="1"/>
  <c r="F372" i="1"/>
  <c r="F373" i="1"/>
  <c r="F374" i="1"/>
  <c r="F375" i="1"/>
  <c r="F376" i="1"/>
  <c r="F377" i="1"/>
  <c r="F378" i="1"/>
  <c r="F379" i="1"/>
  <c r="F380" i="1"/>
  <c r="F381" i="1"/>
  <c r="F382" i="1"/>
  <c r="F383" i="1"/>
  <c r="F384" i="1"/>
  <c r="F365" i="1"/>
  <c r="F366" i="1"/>
  <c r="F385" i="1"/>
  <c r="F358" i="1"/>
  <c r="F359" i="1"/>
  <c r="F360" i="1"/>
  <c r="F361" i="1"/>
  <c r="F362" i="1"/>
  <c r="F343" i="1"/>
  <c r="F260" i="1" l="1"/>
  <c r="F261" i="1"/>
  <c r="F240" i="1" l="1"/>
  <c r="F217" i="1"/>
  <c r="F218" i="1"/>
  <c r="F219" i="1"/>
  <c r="F176" i="1"/>
  <c r="F177" i="1"/>
  <c r="F178" i="1"/>
  <c r="F179" i="1"/>
  <c r="F180" i="1"/>
  <c r="F168" i="1"/>
  <c r="F169" i="1"/>
  <c r="F167" i="1"/>
  <c r="F149" i="1"/>
  <c r="F134" i="1"/>
  <c r="F127" i="1"/>
  <c r="F126" i="1"/>
  <c r="F92" i="1" l="1"/>
  <c r="F65" i="1" l="1"/>
  <c r="F66" i="1"/>
  <c r="F62" i="1"/>
  <c r="F57" i="1"/>
  <c r="F58" i="1"/>
  <c r="F56" i="1"/>
  <c r="F38" i="1"/>
  <c r="F36" i="1"/>
  <c r="F15" i="1"/>
  <c r="F14" i="1"/>
  <c r="F488" i="1" l="1"/>
  <c r="F489" i="1"/>
  <c r="F490" i="1"/>
  <c r="F491" i="1"/>
  <c r="F492" i="1"/>
  <c r="F493" i="1"/>
  <c r="F494" i="1"/>
  <c r="F487" i="1"/>
  <c r="F470" i="1"/>
  <c r="F471" i="1"/>
  <c r="F472" i="1"/>
  <c r="F473" i="1"/>
  <c r="F474" i="1"/>
  <c r="F475" i="1"/>
  <c r="F476" i="1"/>
  <c r="F477" i="1"/>
  <c r="F478" i="1"/>
  <c r="F479" i="1"/>
  <c r="F480" i="1"/>
  <c r="F481" i="1"/>
  <c r="F482" i="1"/>
  <c r="F485" i="1"/>
  <c r="F469" i="1"/>
  <c r="F462" i="1"/>
  <c r="F463" i="1"/>
  <c r="F464" i="1"/>
  <c r="F465" i="1"/>
  <c r="F466" i="1"/>
  <c r="F467" i="1"/>
  <c r="F461" i="1"/>
  <c r="F458" i="1"/>
  <c r="F457" i="1"/>
  <c r="F446" i="1"/>
  <c r="F451" i="1"/>
  <c r="F452" i="1"/>
  <c r="F453" i="1"/>
  <c r="F454" i="1"/>
  <c r="F455" i="1"/>
  <c r="F456" i="1"/>
  <c r="F442" i="1"/>
  <c r="F441" i="1"/>
  <c r="F436" i="1"/>
  <c r="F437" i="1"/>
  <c r="F438" i="1"/>
  <c r="F439" i="1"/>
  <c r="F416" i="1"/>
  <c r="F414" i="1"/>
  <c r="F413" i="1"/>
  <c r="F405" i="1"/>
  <c r="F402" i="1"/>
  <c r="F401" i="1"/>
  <c r="F399" i="1"/>
  <c r="F387" i="1"/>
  <c r="F357" i="1"/>
  <c r="F356" i="1" s="1"/>
  <c r="F352" i="1"/>
  <c r="F353" i="1"/>
  <c r="F354" i="1"/>
  <c r="F355" i="1"/>
  <c r="F350" i="1"/>
  <c r="F348" i="1"/>
  <c r="F336" i="1"/>
  <c r="F337" i="1"/>
  <c r="F338" i="1"/>
  <c r="F339" i="1"/>
  <c r="F340" i="1"/>
  <c r="F341" i="1"/>
  <c r="F342" i="1"/>
  <c r="F344" i="1"/>
  <c r="F345" i="1"/>
  <c r="F335" i="1"/>
  <c r="F325" i="1"/>
  <c r="F326" i="1"/>
  <c r="F327" i="1"/>
  <c r="F328" i="1"/>
  <c r="F329" i="1"/>
  <c r="F330" i="1"/>
  <c r="F331" i="1"/>
  <c r="F324" i="1"/>
  <c r="F308" i="1"/>
  <c r="F309" i="1"/>
  <c r="F310" i="1"/>
  <c r="F311" i="1"/>
  <c r="F312" i="1"/>
  <c r="F313" i="1"/>
  <c r="F314" i="1"/>
  <c r="F315" i="1"/>
  <c r="F316" i="1"/>
  <c r="F317" i="1"/>
  <c r="F318" i="1"/>
  <c r="F319" i="1"/>
  <c r="F320" i="1"/>
  <c r="F321" i="1"/>
  <c r="F322" i="1"/>
  <c r="F307" i="1"/>
  <c r="F300" i="1"/>
  <c r="F301" i="1"/>
  <c r="F302" i="1"/>
  <c r="F303" i="1"/>
  <c r="F304" i="1"/>
  <c r="F305" i="1"/>
  <c r="F299" i="1"/>
  <c r="F295" i="1"/>
  <c r="F296" i="1"/>
  <c r="F290" i="1"/>
  <c r="F291" i="1"/>
  <c r="F292" i="1"/>
  <c r="F293" i="1"/>
  <c r="F294" i="1"/>
  <c r="F289" i="1"/>
  <c r="F287" i="1"/>
  <c r="F286" i="1"/>
  <c r="F280" i="1"/>
  <c r="F281" i="1"/>
  <c r="F282" i="1"/>
  <c r="F283" i="1"/>
  <c r="F279" i="1"/>
  <c r="F278" i="1"/>
  <c r="F276" i="1"/>
  <c r="F275" i="1"/>
  <c r="F272" i="1"/>
  <c r="F271" i="1"/>
  <c r="F270" i="1"/>
  <c r="F269" i="1"/>
  <c r="F267" i="1"/>
  <c r="F266" i="1"/>
  <c r="F259" i="1"/>
  <c r="F264" i="1"/>
  <c r="F258" i="1"/>
  <c r="F255" i="1"/>
  <c r="F256" i="1"/>
  <c r="F254" i="1"/>
  <c r="F252" i="1"/>
  <c r="F251" i="1" s="1"/>
  <c r="F249" i="1"/>
  <c r="F250" i="1"/>
  <c r="F248" i="1"/>
  <c r="F246" i="1"/>
  <c r="F245" i="1"/>
  <c r="F233" i="1"/>
  <c r="F234" i="1"/>
  <c r="F235" i="1"/>
  <c r="F236" i="1"/>
  <c r="F237" i="1"/>
  <c r="F238" i="1"/>
  <c r="F239" i="1"/>
  <c r="F241" i="1"/>
  <c r="F242" i="1"/>
  <c r="F232" i="1"/>
  <c r="F222" i="1"/>
  <c r="F223" i="1"/>
  <c r="F224" i="1"/>
  <c r="F225" i="1"/>
  <c r="F226" i="1"/>
  <c r="F227" i="1"/>
  <c r="F228" i="1"/>
  <c r="F221" i="1"/>
  <c r="F201" i="1"/>
  <c r="F202" i="1"/>
  <c r="F203" i="1"/>
  <c r="F204" i="1"/>
  <c r="F205" i="1"/>
  <c r="F206" i="1"/>
  <c r="F207" i="1"/>
  <c r="F208" i="1"/>
  <c r="F209" i="1"/>
  <c r="F210" i="1"/>
  <c r="F211" i="1"/>
  <c r="F212" i="1"/>
  <c r="F213" i="1"/>
  <c r="F214" i="1"/>
  <c r="F215" i="1"/>
  <c r="F216" i="1"/>
  <c r="F200" i="1"/>
  <c r="F193" i="1"/>
  <c r="F194" i="1"/>
  <c r="F195" i="1"/>
  <c r="F196" i="1"/>
  <c r="F197" i="1"/>
  <c r="F198" i="1"/>
  <c r="F192" i="1"/>
  <c r="F188" i="1"/>
  <c r="F189" i="1"/>
  <c r="F182" i="1"/>
  <c r="F183" i="1"/>
  <c r="F184" i="1"/>
  <c r="F185" i="1"/>
  <c r="F186" i="1"/>
  <c r="F187" i="1"/>
  <c r="F181" i="1"/>
  <c r="F171" i="1"/>
  <c r="F172" i="1"/>
  <c r="F174" i="1"/>
  <c r="F175" i="1"/>
  <c r="F170" i="1"/>
  <c r="F165" i="1"/>
  <c r="F163" i="1"/>
  <c r="F162" i="1"/>
  <c r="F157" i="1"/>
  <c r="F158" i="1"/>
  <c r="F159" i="1"/>
  <c r="F156" i="1"/>
  <c r="F153" i="1"/>
  <c r="F154" i="1"/>
  <c r="F151" i="1"/>
  <c r="F150" i="1"/>
  <c r="F147" i="1"/>
  <c r="F144" i="1"/>
  <c r="F145" i="1"/>
  <c r="F141" i="1"/>
  <c r="F139" i="1"/>
  <c r="F138" i="1" s="1"/>
  <c r="F133" i="1"/>
  <c r="F135" i="1"/>
  <c r="F136" i="1"/>
  <c r="F137" i="1"/>
  <c r="F132" i="1"/>
  <c r="F129" i="1"/>
  <c r="F119" i="1"/>
  <c r="F120" i="1"/>
  <c r="F121" i="1"/>
  <c r="F122" i="1"/>
  <c r="F123" i="1"/>
  <c r="F124" i="1"/>
  <c r="F125" i="1"/>
  <c r="F128" i="1"/>
  <c r="F118" i="1"/>
  <c r="F108" i="1"/>
  <c r="F109" i="1"/>
  <c r="F110" i="1"/>
  <c r="F111" i="1"/>
  <c r="F112" i="1"/>
  <c r="F113" i="1"/>
  <c r="F114" i="1"/>
  <c r="F107" i="1"/>
  <c r="F91" i="1"/>
  <c r="F93" i="1"/>
  <c r="F94" i="1"/>
  <c r="F95" i="1"/>
  <c r="F96" i="1"/>
  <c r="F97" i="1"/>
  <c r="F98" i="1"/>
  <c r="F99" i="1"/>
  <c r="F100" i="1"/>
  <c r="F101" i="1"/>
  <c r="F102" i="1"/>
  <c r="F103" i="1"/>
  <c r="F104" i="1"/>
  <c r="F105" i="1"/>
  <c r="F90" i="1"/>
  <c r="F83" i="1"/>
  <c r="F84" i="1"/>
  <c r="F85" i="1"/>
  <c r="F86" i="1"/>
  <c r="F87" i="1"/>
  <c r="F88" i="1"/>
  <c r="F82" i="1"/>
  <c r="F78" i="1"/>
  <c r="F79" i="1"/>
  <c r="F77" i="1"/>
  <c r="F76" i="1"/>
  <c r="F74" i="1"/>
  <c r="F70" i="1"/>
  <c r="F72" i="1"/>
  <c r="F73" i="1"/>
  <c r="F69" i="1"/>
  <c r="F68" i="1"/>
  <c r="F67" i="1"/>
  <c r="F59" i="1"/>
  <c r="F60" i="1"/>
  <c r="F61" i="1"/>
  <c r="F64" i="1"/>
  <c r="F54" i="1"/>
  <c r="F52" i="1"/>
  <c r="F51" i="1"/>
  <c r="F46" i="1"/>
  <c r="F47" i="1"/>
  <c r="F48" i="1"/>
  <c r="F45" i="1"/>
  <c r="F43" i="1"/>
  <c r="F42" i="1"/>
  <c r="F40" i="1"/>
  <c r="F39" i="1"/>
  <c r="F35" i="1"/>
  <c r="F33" i="1"/>
  <c r="F30" i="1"/>
  <c r="F31" i="1"/>
  <c r="F29" i="1"/>
  <c r="F27" i="1"/>
  <c r="F21" i="1"/>
  <c r="F22" i="1"/>
  <c r="F23" i="1"/>
  <c r="F24" i="1"/>
  <c r="F25" i="1"/>
  <c r="F20" i="1"/>
  <c r="F12" i="1"/>
  <c r="F13" i="1"/>
  <c r="F16" i="1"/>
  <c r="F17" i="1"/>
  <c r="F199" i="1" l="1"/>
  <c r="F333" i="1"/>
  <c r="F230" i="1"/>
  <c r="F116" i="1"/>
  <c r="F4" i="1"/>
  <c r="F298" i="1"/>
  <c r="F306" i="1"/>
  <c r="F49" i="1"/>
  <c r="F323" i="1" l="1"/>
  <c r="F106" i="1" l="1"/>
  <c r="F130" i="1"/>
  <c r="F486" i="1" l="1"/>
  <c r="F220" i="1"/>
  <c r="F191" i="1"/>
  <c r="F468" i="1"/>
  <c r="F411" i="1"/>
  <c r="F363" i="1" s="1"/>
  <c r="F460" i="1"/>
  <c r="F273" i="1"/>
  <c r="F243" i="1"/>
  <c r="F253" i="1"/>
  <c r="F81" i="1"/>
  <c r="F89" i="1"/>
  <c r="F28" i="1"/>
  <c r="F18" i="1"/>
  <c r="F26" i="1"/>
  <c r="F346" i="1"/>
  <c r="F459" i="1" l="1"/>
  <c r="F332" i="1" s="1"/>
  <c r="F297" i="1"/>
  <c r="F229" i="1" s="1"/>
  <c r="F190" i="1"/>
  <c r="F160" i="1"/>
  <c r="F140" i="1" s="1"/>
  <c r="F80" i="1"/>
  <c r="F3" i="1" s="1"/>
  <c r="F115" i="1" l="1"/>
  <c r="F2" i="1" s="1"/>
</calcChain>
</file>

<file path=xl/sharedStrings.xml><?xml version="1.0" encoding="utf-8"?>
<sst xmlns="http://schemas.openxmlformats.org/spreadsheetml/2006/main" count="1432" uniqueCount="771">
  <si>
    <t>Stavka</t>
  </si>
  <si>
    <t>Opis radova</t>
  </si>
  <si>
    <t>jedinica mjere</t>
  </si>
  <si>
    <t>količina</t>
  </si>
  <si>
    <t>jed. cijena</t>
  </si>
  <si>
    <t>A.1</t>
  </si>
  <si>
    <t>A.1.1</t>
  </si>
  <si>
    <t>Pripremni radovi</t>
  </si>
  <si>
    <t>A.1.1.1</t>
  </si>
  <si>
    <t>kpl</t>
  </si>
  <si>
    <t>A.1.1.2</t>
  </si>
  <si>
    <t>A.1.1.3</t>
  </si>
  <si>
    <t>A.1.1.4</t>
  </si>
  <si>
    <t>kom</t>
  </si>
  <si>
    <t>A.1.1.5</t>
  </si>
  <si>
    <t>A.1.1.6</t>
  </si>
  <si>
    <t>A.1.2</t>
  </si>
  <si>
    <t>A.1.2.1</t>
  </si>
  <si>
    <t>A.1.2.2</t>
  </si>
  <si>
    <t>A.1.2.4</t>
  </si>
  <si>
    <t>A.1.2.5</t>
  </si>
  <si>
    <t>A.1.2.6</t>
  </si>
  <si>
    <t>A.1.3</t>
  </si>
  <si>
    <t>A.1.3.1</t>
  </si>
  <si>
    <t>A.1.4</t>
  </si>
  <si>
    <t>A.1.4.1</t>
  </si>
  <si>
    <t>A.1.4.2</t>
  </si>
  <si>
    <t>A.1.4.3</t>
  </si>
  <si>
    <t>A.1.4.4</t>
  </si>
  <si>
    <t>A.1.4.5</t>
  </si>
  <si>
    <t>A.1.4.6</t>
  </si>
  <si>
    <t>A.1.5</t>
  </si>
  <si>
    <t>A.1.5.1</t>
  </si>
  <si>
    <t>A.1.5.2</t>
  </si>
  <si>
    <t>A.1.5.3</t>
  </si>
  <si>
    <t>A.1.5.4</t>
  </si>
  <si>
    <t>A.1.5.5</t>
  </si>
  <si>
    <t>A.1.5.7</t>
  </si>
  <si>
    <t>A.1.5.8</t>
  </si>
  <si>
    <t>A.1.5.9</t>
  </si>
  <si>
    <t>A.1.5.10</t>
  </si>
  <si>
    <t>A.1.5.11</t>
  </si>
  <si>
    <t>A.2</t>
  </si>
  <si>
    <t>A.2.1</t>
  </si>
  <si>
    <t>A.2.1.1</t>
  </si>
  <si>
    <t>A.2.1.3</t>
  </si>
  <si>
    <t>A.2.2</t>
  </si>
  <si>
    <t>A.2.2.1</t>
  </si>
  <si>
    <t>A.2.2.2</t>
  </si>
  <si>
    <t>A.2.2.3</t>
  </si>
  <si>
    <t>A.2.2.4</t>
  </si>
  <si>
    <t>A.2.2.5</t>
  </si>
  <si>
    <t>A.2.2.6</t>
  </si>
  <si>
    <t>A.2.2.7</t>
  </si>
  <si>
    <t>A.2.2.8</t>
  </si>
  <si>
    <t>A.2.2.9</t>
  </si>
  <si>
    <t>A.2.2.10</t>
  </si>
  <si>
    <t>A.2.2.11</t>
  </si>
  <si>
    <t>A.2.2.12</t>
  </si>
  <si>
    <t>A.2.2.13</t>
  </si>
  <si>
    <t>A.2.2.14</t>
  </si>
  <si>
    <t>A.2.2.15</t>
  </si>
  <si>
    <t>A.2.1.4</t>
  </si>
  <si>
    <t>A.2.1.5</t>
  </si>
  <si>
    <t>A.2.1.6</t>
  </si>
  <si>
    <t>A.2.3</t>
  </si>
  <si>
    <t>A.2.3.1</t>
  </si>
  <si>
    <t>A.2.3.2</t>
  </si>
  <si>
    <t>A.2.3.3</t>
  </si>
  <si>
    <t>A.2.3.4</t>
  </si>
  <si>
    <t>A.2.3.5</t>
  </si>
  <si>
    <t>A.2.3.6</t>
  </si>
  <si>
    <t>A.2.3.7</t>
  </si>
  <si>
    <t>B.1</t>
  </si>
  <si>
    <t>B.1.1</t>
  </si>
  <si>
    <t>B.1.1.1</t>
  </si>
  <si>
    <t>B.1.1.2</t>
  </si>
  <si>
    <t>B.1.1.3</t>
  </si>
  <si>
    <t>B.1.1.4</t>
  </si>
  <si>
    <t>B.1.1.5</t>
  </si>
  <si>
    <t>B.1.1.6</t>
  </si>
  <si>
    <t>B.1.2</t>
  </si>
  <si>
    <t>B.1.2.1</t>
  </si>
  <si>
    <t>B.1.2.1.1</t>
  </si>
  <si>
    <t>B.1.2.2</t>
  </si>
  <si>
    <t>B.1.2.3</t>
  </si>
  <si>
    <t>B.1.2.4</t>
  </si>
  <si>
    <t>B.1.2.5</t>
  </si>
  <si>
    <t>B.1.2.6</t>
  </si>
  <si>
    <t>B.1.3</t>
  </si>
  <si>
    <t>B.1.3.1</t>
  </si>
  <si>
    <t>B.1.4</t>
  </si>
  <si>
    <t>B.1.4.1</t>
  </si>
  <si>
    <t>B.1.5</t>
  </si>
  <si>
    <t>B.1.5.1</t>
  </si>
  <si>
    <t>B.1.5.5</t>
  </si>
  <si>
    <t>B.1.5.6</t>
  </si>
  <si>
    <t>B.1.5.7</t>
  </si>
  <si>
    <t>B.1.5.8</t>
  </si>
  <si>
    <t>B.1.5.9</t>
  </si>
  <si>
    <t>B.1.5.10</t>
  </si>
  <si>
    <t>B.2</t>
  </si>
  <si>
    <t>B.2.1</t>
  </si>
  <si>
    <t>B.2.1.1</t>
  </si>
  <si>
    <t>B.2.1.2</t>
  </si>
  <si>
    <t>B.2.1.3</t>
  </si>
  <si>
    <t>B.2.2</t>
  </si>
  <si>
    <t>B.2.2.1</t>
  </si>
  <si>
    <t>B.2.2.2</t>
  </si>
  <si>
    <t>B.2.2.3</t>
  </si>
  <si>
    <t>B.2.2.4</t>
  </si>
  <si>
    <t>B.2.2.5</t>
  </si>
  <si>
    <t>B.2.2.6</t>
  </si>
  <si>
    <t>B.2.2.7</t>
  </si>
  <si>
    <t>B.2.2.8</t>
  </si>
  <si>
    <t>B.2.2.9</t>
  </si>
  <si>
    <t>B.2.2.10</t>
  </si>
  <si>
    <t>B.2.2.11</t>
  </si>
  <si>
    <t>B.2.2.12</t>
  </si>
  <si>
    <t>B.2.2.13</t>
  </si>
  <si>
    <t>B.2.2.14</t>
  </si>
  <si>
    <t>B.2.2.15</t>
  </si>
  <si>
    <t>B.2.1.4</t>
  </si>
  <si>
    <t>B.2.1.5</t>
  </si>
  <si>
    <t>B.2.1.6</t>
  </si>
  <si>
    <t>B.2.3</t>
  </si>
  <si>
    <t>B.2.3.1</t>
  </si>
  <si>
    <t>B.2.3.2</t>
  </si>
  <si>
    <t>B.2.3.3</t>
  </si>
  <si>
    <t>B.2.3.4</t>
  </si>
  <si>
    <t>B.2.3.5</t>
  </si>
  <si>
    <t>B.2.3.6</t>
  </si>
  <si>
    <t>B.2.3.7</t>
  </si>
  <si>
    <t>C.1</t>
  </si>
  <si>
    <t>C.1.1</t>
  </si>
  <si>
    <t>C.1.1.1</t>
  </si>
  <si>
    <t>C.1.1.2</t>
  </si>
  <si>
    <t>C.1.1.3</t>
  </si>
  <si>
    <t>C.1.1.4</t>
  </si>
  <si>
    <t>C.1.2</t>
  </si>
  <si>
    <t>C.1.2.1</t>
  </si>
  <si>
    <t>C.1.2.1.1</t>
  </si>
  <si>
    <t>C.1.2.2</t>
  </si>
  <si>
    <t>C.1.2.3</t>
  </si>
  <si>
    <t>C.1.2.4</t>
  </si>
  <si>
    <t>C.1.3</t>
  </si>
  <si>
    <t>C.1.3.1</t>
  </si>
  <si>
    <t>C.1.4</t>
  </si>
  <si>
    <t>C.1.4.1</t>
  </si>
  <si>
    <t>C.1.5</t>
  </si>
  <si>
    <t>C.1.5.1</t>
  </si>
  <si>
    <t>C.1.5.2</t>
  </si>
  <si>
    <t>C.1.5.3</t>
  </si>
  <si>
    <t>C.1.5.4</t>
  </si>
  <si>
    <t>C.1.5.5</t>
  </si>
  <si>
    <t>C.1.5.6</t>
  </si>
  <si>
    <t>C.1.5.7</t>
  </si>
  <si>
    <t>C.1.5.8</t>
  </si>
  <si>
    <t>C.2</t>
  </si>
  <si>
    <t>C.2.1</t>
  </si>
  <si>
    <t>C.2.1.1</t>
  </si>
  <si>
    <t>C.2.1.2</t>
  </si>
  <si>
    <t>C.2.1.3</t>
  </si>
  <si>
    <t>C.2.2</t>
  </si>
  <si>
    <t>C.2.1.4</t>
  </si>
  <si>
    <t>C.2.1.5</t>
  </si>
  <si>
    <t>C.2.1.6</t>
  </si>
  <si>
    <t>D.1</t>
  </si>
  <si>
    <t>D.1.1</t>
  </si>
  <si>
    <t>D.1.1.1</t>
  </si>
  <si>
    <t>D.1.1.4</t>
  </si>
  <si>
    <t>D.1.2</t>
  </si>
  <si>
    <t>D.1.2.1</t>
  </si>
  <si>
    <t>D.1.2.1.1</t>
  </si>
  <si>
    <t>D.1.3.1</t>
  </si>
  <si>
    <t>D.1.4.1</t>
  </si>
  <si>
    <t>D.2</t>
  </si>
  <si>
    <t>D.2.1</t>
  </si>
  <si>
    <t>D.2.1.1</t>
  </si>
  <si>
    <t>D.2.1.2</t>
  </si>
  <si>
    <t>D.2.1.3</t>
  </si>
  <si>
    <t>D.2.2</t>
  </si>
  <si>
    <t>D.2.2.1</t>
  </si>
  <si>
    <t>D.2.2.2</t>
  </si>
  <si>
    <t>D.2.2.3</t>
  </si>
  <si>
    <t>D.2.2.4</t>
  </si>
  <si>
    <t>D.2.2.5</t>
  </si>
  <si>
    <t>D.2.2.6</t>
  </si>
  <si>
    <t>D.2.2.7</t>
  </si>
  <si>
    <t>D.2.2.8</t>
  </si>
  <si>
    <t>D.2.2.9</t>
  </si>
  <si>
    <t>D.2.2.10</t>
  </si>
  <si>
    <t>D.2.2.11</t>
  </si>
  <si>
    <t>D.2.2.12</t>
  </si>
  <si>
    <t>D.2.2.13</t>
  </si>
  <si>
    <t>D.2.2.14</t>
  </si>
  <si>
    <t>D.2.2.15</t>
  </si>
  <si>
    <t>D.2.1.4</t>
  </si>
  <si>
    <t>D.2.1.5</t>
  </si>
  <si>
    <t>D.2.1.6</t>
  </si>
  <si>
    <t>D.2.3</t>
  </si>
  <si>
    <t>D.2.3.1</t>
  </si>
  <si>
    <t>D.2.3.2</t>
  </si>
  <si>
    <t>D.2.3.3</t>
  </si>
  <si>
    <t>D.2.3.4</t>
  </si>
  <si>
    <t>D.2.3.5</t>
  </si>
  <si>
    <t>D.2.3.6</t>
  </si>
  <si>
    <t>D.2.3.7</t>
  </si>
  <si>
    <t>UKUPNO</t>
  </si>
  <si>
    <t>m</t>
  </si>
  <si>
    <t>Zemljani radovi</t>
  </si>
  <si>
    <t>D.1.1.2</t>
  </si>
  <si>
    <t>D.1.1.3</t>
  </si>
  <si>
    <t>A.1.5.6</t>
  </si>
  <si>
    <t>PDV</t>
  </si>
  <si>
    <t>Izrada Elaborata privremene vodoopskrbe naselja na koji se odnose radovi  (paralelnog funkcioniranja prilikom izgradnje). Elaborat mora detaljno predvidjeti način funkcioniranja sustava vodoopskrbe tijekom izgradnje kao i procedure rada. Elaborat izraditi u po šest tiskanih primjeraka i dva primjerka na digitalnom mediju te predati Naručitelju i nadzornom inženjeru najkasnije osam dana prije početka radova. Projekti će biti izrađeni na hrvatskom jeziku. 
Obračun po kompletu dokumentacije.</t>
  </si>
  <si>
    <t xml:space="preserve">Geodetsko iskolčenje trase svih objekata i cjevovoda. Rad obuhvaća sve radove na obilježavanju i lociranju trase planiranih radova s upisivanjem oznaka i osiguranja te izradu Elaborata iskolčenja. Radovi po ovoj stavci moraju biti obavljeni od strane ovlaštenog inženjera geodezije. Uključiti i postavljanje visinskih točaka repera (s održavanjem i kontrolom istih tijekom kompletnog trajanja izvođenja radova) za kontrolu visina tijekom građenja. Elaboratima iskolčenja je potrebno obuhvatiti kompletan prikaz svih točaka.
</t>
  </si>
  <si>
    <t>Strojno čišćenje grmlja i niskog raslinja sa trase vodovoda i zbrinjavanje u skladu sa Zakonom o otpadu.</t>
  </si>
  <si>
    <t>Strojno rezanje i razbijanje asfalta na mjestima gdje se cjevovod polaže u prometnice te na mjestima prijelaza cjevovoda ispod prometnice, kolnih i pješačkih ulaza. U cijenu uključiti zbrinjavanje razbijenog asfalta odvozom na stalnu deponiju.</t>
  </si>
  <si>
    <t xml:space="preserve">Uklanjanje betonskih rubnjaka na mjestima prijelaza vodovoda. U cijenu uključiti odvoz uklonjenih betonskih rubnjaka na stalnu deponiju te zbrinjavanje prema Zakonu o otpadu. </t>
  </si>
  <si>
    <t>Razbijanje betonskih kolnih i pješačkih ulaza u dvorišta debljine do 15 cm. U cijenu uračunati  utovar, odvoz i zbrinjavanje razbijenog betona na stalnu deponij</t>
  </si>
  <si>
    <t>Uklanjanje betonskih opločnjaka na mjestu prijelaza vodovoda ispod kolnih ulaza. Betonske opločnjake pažljivo skinuti te deponirati na primjereno mjesto, jer će se ponovno polagati na istoj lokaciji po završetku zatrpavanja vodovoda.</t>
  </si>
  <si>
    <t xml:space="preserve">Uklanjanje betonskih opločnjaka na mjestu prijelaza vodovoda ispod kolnih ulaza. U cijenu uključiti odvoz uklonjenih betonskih rubnjaka na stalnu deponiju te zbrinjavanje prema Zakonu o otpadu. </t>
  </si>
  <si>
    <t xml:space="preserve">Privremena regulacija prometa, postavljanje prometnih znakova i signalizacije za vrijeme izvođenja radova na vodovodu u blizini prometnica, pješačkih i biciklističkih staza. Stavkom je obuhvaćeno i uklanjanje znakova po završetku radova. U cijenu također uključiti izradu elaborata regulacije prometa, ishođenje potrebnih suglasnosti i dozvola od nadležnih institucija, kao i sve troškove vezane uz ishođenje potrebnih sugasnosti, dozvola i odobrenja. </t>
  </si>
  <si>
    <t>A.1.1.7</t>
  </si>
  <si>
    <t>A.1.1.8</t>
  </si>
  <si>
    <t>A.1.1.9</t>
  </si>
  <si>
    <t xml:space="preserve">m'         </t>
  </si>
  <si>
    <t xml:space="preserve">m³        </t>
  </si>
  <si>
    <t>s utovarom i odvozom na stalnu deponiju</t>
  </si>
  <si>
    <t>s odlaganjem materijala na min. udaljenost 1,0 m od ruba rova.</t>
  </si>
  <si>
    <t>Produbljenje rova i ugradnja zamjenskog materijala na dijelu trase projektiranog vodovoda gdje je tlo slabe nosivosti. Zamjenski materijal (batuda) se postavlja u sloju debljine 50 cm na prethodno položeni geoteksil. Jedinična cijena stavke uključuje sav potreban rad, materijal (batuda i geotekstil), pomoćna sredstva i transporte za izvedbu stavke te eventualno crpljenje vode</t>
  </si>
  <si>
    <t>A.1.2.1.1</t>
  </si>
  <si>
    <t>A.1.2.3.</t>
  </si>
  <si>
    <t>Nabava, dobava i ugradnja PE HD koljena 45° DN 110 s elektrozavarnim spojnicama</t>
  </si>
  <si>
    <t>Nabava, dobava i ugradnja elektrozavarne spojnice DN 110</t>
  </si>
  <si>
    <t>Vodovodni radovi</t>
  </si>
  <si>
    <t>Nabava, doprema i montaža ljevano - željeznih fazonskih komada i armatura NP 10 bar komplet sa brtvenim i spojnim materijalom za nadzemne hidrante.</t>
  </si>
  <si>
    <t>Nabava, doprema i montaža ljevano - željeznih fazonskih komada i armatura NP 10 bar komplet sa brtvenim i spojnim materijalom za podzemne hidrante.</t>
  </si>
  <si>
    <t xml:space="preserve"> - tuljak s let. prirubnicom DN 110   </t>
  </si>
  <si>
    <t>Razgradnja postojećih starih hidranata. Radovi obuhvaćaju sve potrebne radnje za kompletno uklanjanje svih ostataka postojećih hidranata u skladu sa Zakonom o otpadu. Obračun po komadu kompletno uklonjenih postojećih hidranata. Sve prema dogovoru s investitorom i nadzornim inženjerom.</t>
  </si>
  <si>
    <t>- DN 63 mm</t>
  </si>
  <si>
    <t xml:space="preserve"> - garniture za privremene priključke 5/4"</t>
  </si>
  <si>
    <t>Vađenje postojećih PVC cijevi na dionicama izvedbe po postojećoj trasi. U cijenu uključiti zbrinjavanje postojećih cijevi prema važećim zakonima.</t>
  </si>
  <si>
    <t>- DN 110 mm</t>
  </si>
  <si>
    <t>Ostali radovi</t>
  </si>
  <si>
    <t>- nosivi sloj AC 22, base 50/70 eruptivnog porijekla u sloju  deb. 7 cm</t>
  </si>
  <si>
    <t>- habajući sloj AC 8, surf 50/70 eruptivnog porijekla u sloju  deb. 3 cm</t>
  </si>
  <si>
    <t>Obnova asfaltnog zastora pješačkih staza i kolnih prilaza na zbijenu šljunčanu podlogu sukladno uvjetima uprave nadležne za prometnice. U cijenu uključiti špricanje emulzijom, te  nabavu, dopremu i ugradnju:</t>
  </si>
  <si>
    <t>- nosivi sloj AC 16, base AG 4 u sloju  deb. 6 cm</t>
  </si>
  <si>
    <t xml:space="preserve">Nabava, doprema i ugradnja betona C 20/25 za obnovu betonskih kolnih i pješačkih ulaza debljine do 15 cm sa finim zaribavanjem kao završnom obradom sa izradom potrebne šljunčane podloge prema uvjetima na pojedinoj lokaciji kolnog odnosno pješačkog ulaza.   </t>
  </si>
  <si>
    <t>Ponovna ugradnja uklonjenih betonskih opločnjaka na kolnim ulazima na pripremljenu posteljicu od pijeska. U stavku uključena izrada podloge od pijeska 10 cm.</t>
  </si>
  <si>
    <t>Nabava, doprema i ugradnja novih betonskih opločnjaka na kolnim ulazima na pripremljenu posteljicu od pijeska. U stavku uključena izrada podloge od pijeska 10 cm.</t>
  </si>
  <si>
    <t>Obnova kolnih ulaza šljunkom u sloju debljine 20 cm na zbijenoj zemljanoj podlozi. U cijenu uključiti nabavu, dopremu i ugradnju potrebnog materijala.</t>
  </si>
  <si>
    <t>Obnova i dovođenje u prvobitno stanje raskopanog dijela bankine slojem tucanika debljine 20 cm. Rad obuhvaća planiranje izradu i nabijanje  vibracijskim sredstvima do propisane zbijenosti. Izvođenje prema detalju  iz Izvedbenog projekta.</t>
  </si>
  <si>
    <t>Nabava, doprema i ugradnja betonskih ploča veličine 65x40x20 cm za ugradnju ispod N komada nadzemnog hidranta.</t>
  </si>
  <si>
    <t>Nabava, doprema i ugradnja betonskih ploča veličine 77x40x20 cm za ugradnju ispod N komada podzemnog hidranta.</t>
  </si>
  <si>
    <t>Ispitivanje hidranata od ovlaštenog trgovačkog društva (osobe) te dostava atesta. Obračun po ispitanom hidrantu.</t>
  </si>
  <si>
    <t>Nabava i postavljanje trake upozorenja u rov 30 cm iznad cjevovoda sa natpisom "POZOR VODOVOD"</t>
  </si>
  <si>
    <t>Uređenje oštećenih zelenih površina prilikom izvođenja radova koje obuhvaća fino planiranje zemlje i zasijavanje travnim sjemenom.</t>
  </si>
  <si>
    <t>Zaštita postojećih TK instalacija na mjestima križanja s projektiranim vodovodom kroz čitavu širinu prijekopa, sukladno sa uvjetima vlasnika instalacija.</t>
  </si>
  <si>
    <t>Zaštita postojećih elektroenergetskih instalacija na mjestima križanja s projektiranim vodovodom kroz čitavu širinu prijekopa, sukladno sa uvjetima vlasnika instalacija.</t>
  </si>
  <si>
    <t>Zaštita postojećih plinskih instalacija na mjestima križanja s projektiranim vodovodom kroz čitavu širinu prijekopa, sukladno uvjetima vlasnika instalacija.</t>
  </si>
  <si>
    <t>Geodetsko snimanje izvedenog stanja vodovoda sa svim objektima na mreži, s izradom geodetskog elaborata te provedbom u katastru instalacija. U sklopu elaborata potrebno je izraditi datoteku u GML formatu s prikazom lomnih točaka građevina i/ili obuhvata zahvata u prostoru u obliku poligona.</t>
  </si>
  <si>
    <t>Izrada Projekta izvedenog stanja koji u sebi sadržava elemente geodetskog snimka za katastar. U ovoj stavci koristiti elemente geodetskog snimka te ga uklopiti u projekt izvedenog stanja. Projekt izvedenog stanja mora obuhvatiti sve izmjene i dopune na građevini koje su se dogodile tijekom gradnje u odnosu na Glavni i Izvedbeni projekt, zatim situacijski plan trase kolektora i objekata u MJ 1:1000 (ili prikladno mjerilo katastra), zatim sve izvedene trase cjevovoda u vidu uzdužnih profila (kote nivelete i terena, dna rova, položaj i dubina cijevi te okana te položaj i skicu lomnih  točaka kolektora), poprečnih presjeka, izvedbenih detalja i radioničkih nacrta sa svim objektima na mreži uz opis svih parametara i funkcije izvedenih vodova prema Glavnom i Izvedbenom projektu. Projekt izvedenog stanja mora se kompletno napraviti u tri (3) zasebna uvezana tiskana primjerka i u digitalnoj kopiji.
Obračun po kompletu izrađenog i predanog projekta.</t>
  </si>
  <si>
    <t>Iskop rova u zemlji III. ktg.  za polaganje vodovodnih cijevi kućnih priključaka</t>
  </si>
  <si>
    <t>Ručni iskop u zemlji III. ktg. za polaganje vodovodnih cijevi kućnih priključaka</t>
  </si>
  <si>
    <t>Nabava, dobava i ugradnja pijeska za izvedbu posteljice debljine 10 cm ispod cijevi</t>
  </si>
  <si>
    <t>Nabava, dobava i ugradnja pijeska za zatrpavanje rova oko bokova cijev i 15 cm iznad tijemena cijevi</t>
  </si>
  <si>
    <t>Zatrpavanje rova šljunčanim materijalom s nabijanjem vibro nabijačem</t>
  </si>
  <si>
    <t>Zatrpavanje ostalog dijela rova materijalom iz iskopa u slojevima sa nabijanjem</t>
  </si>
  <si>
    <t>Utovar i odvoz viška materijala iz iskopa na stalnu deponiju</t>
  </si>
  <si>
    <t xml:space="preserve">m³ </t>
  </si>
  <si>
    <t>m³</t>
  </si>
  <si>
    <t>Nabava, doprema i polaganje PE HD vodovodnih cijevi DN 32 mm</t>
  </si>
  <si>
    <t xml:space="preserve">Izrada izmjere i skice priključka </t>
  </si>
  <si>
    <t>Nabava, doprema i ugradnja gumene brtve između zaštitne kolone i PE HD cijevi DN 50/32</t>
  </si>
  <si>
    <t>Micanje betonskih ploča ili tlakovaca  te ponovna postava istih na pripremljenu podlogu</t>
  </si>
  <si>
    <t>Bušenje ispod asfaltiranih površina, tlakovaca ili betonskih ploča sa uvlačenjem, zaštitne PVC cijevi DN 50 mm</t>
  </si>
  <si>
    <t>Planiranje površina nakon zatrpavanje rova u širini 1,5 m. U cijenu uključiti sav rad i materijal.</t>
  </si>
  <si>
    <t xml:space="preserve">Nabava , dobava, polaganje i spajanje PVC cijevi DN 50x1000- zaštitna kolona </t>
  </si>
  <si>
    <t>m²</t>
  </si>
  <si>
    <t xml:space="preserve">m </t>
  </si>
  <si>
    <t>A.2.1.2.</t>
  </si>
  <si>
    <t>A.2.1.7</t>
  </si>
  <si>
    <t>A.2.2.16</t>
  </si>
  <si>
    <t>m'</t>
  </si>
  <si>
    <t>A.1.5.12</t>
  </si>
  <si>
    <t>A.1.5.13</t>
  </si>
  <si>
    <t>A.1.5.14</t>
  </si>
  <si>
    <t>A.1.5.15</t>
  </si>
  <si>
    <t>A.1.5.16</t>
  </si>
  <si>
    <t>A.1.5.17</t>
  </si>
  <si>
    <t>A.1.5.18</t>
  </si>
  <si>
    <t>A.1.5.19</t>
  </si>
  <si>
    <t>A.1.5.20</t>
  </si>
  <si>
    <t>A.1.5.21</t>
  </si>
  <si>
    <t>A.1.5.22</t>
  </si>
  <si>
    <t>B.1.1.7</t>
  </si>
  <si>
    <t>B.1.1.8</t>
  </si>
  <si>
    <t>B.1.1.9</t>
  </si>
  <si>
    <t>B.1.1.10</t>
  </si>
  <si>
    <t>Zaštita postojećih vodovodnih i kanalizacijskih instalacija na mjestima križanja s projektiranim vodovodom kroz čitavu širinu prijekopa, sukladno uvjetima vlasnika instalacija.</t>
  </si>
  <si>
    <t>B.2.1.7</t>
  </si>
  <si>
    <t>B.2.2.16</t>
  </si>
  <si>
    <t>Sanacija asfaltnih površina na mjestima izvedbe kućnih priključaka. U cijeni uračunati tampon šljunkom debljine 30cm i  asfaltiranje nosivog sloja s AC 16, base AG 4  u sloju  deb. 6 cm.</t>
  </si>
  <si>
    <t>C.1.1.5</t>
  </si>
  <si>
    <t>C.1.1.6</t>
  </si>
  <si>
    <t>C.1.1.7</t>
  </si>
  <si>
    <t>C.1.1.8</t>
  </si>
  <si>
    <t>C.1.1.9</t>
  </si>
  <si>
    <t>C.1.1.10</t>
  </si>
  <si>
    <t>C.1.2.5</t>
  </si>
  <si>
    <t>C.1.2.6</t>
  </si>
  <si>
    <t>C.1.5.9</t>
  </si>
  <si>
    <t>C.1.5.10</t>
  </si>
  <si>
    <t>KUĆNI PRIKLJUČCI</t>
  </si>
  <si>
    <t>C.2.1.7</t>
  </si>
  <si>
    <t>C .2.2.1</t>
  </si>
  <si>
    <t>C .2.2.2</t>
  </si>
  <si>
    <t>C .2.2.3</t>
  </si>
  <si>
    <t>C .2.2.4</t>
  </si>
  <si>
    <t>C .2.2.5</t>
  </si>
  <si>
    <t>C .2.2.6</t>
  </si>
  <si>
    <t>C .2.2.7</t>
  </si>
  <si>
    <t>C .2.2.8</t>
  </si>
  <si>
    <t>C .2.2.9</t>
  </si>
  <si>
    <t>C .2.2.10</t>
  </si>
  <si>
    <t>C .2.2.11</t>
  </si>
  <si>
    <t>C .2.2.12</t>
  </si>
  <si>
    <t>C .2.2.13</t>
  </si>
  <si>
    <t>C .2.2.14</t>
  </si>
  <si>
    <t>C .2.2.15</t>
  </si>
  <si>
    <t>C .2.2.16</t>
  </si>
  <si>
    <t>Sanacija asfaltnih površina na mjestima izvedbe kućnih priključaka. U cijeni uračunati tampon šljunkom debljine 30cm i  asfaltiranje nosivog sloja s AC 16, base AG 4 u sloju  deb. 6 cm.</t>
  </si>
  <si>
    <t>C.3</t>
  </si>
  <si>
    <t>C.3.1</t>
  </si>
  <si>
    <t>C.3.2</t>
  </si>
  <si>
    <t>C.3.3</t>
  </si>
  <si>
    <t>C.3.4</t>
  </si>
  <si>
    <t>C.3.5</t>
  </si>
  <si>
    <t>C.3.6</t>
  </si>
  <si>
    <t>C.3.7</t>
  </si>
  <si>
    <t>D.1.1.5</t>
  </si>
  <si>
    <t>D.1.1.6</t>
  </si>
  <si>
    <t>D.1.1.7</t>
  </si>
  <si>
    <t>D.1.1.8</t>
  </si>
  <si>
    <t>D.1.1.9</t>
  </si>
  <si>
    <t>D.1.1.10</t>
  </si>
  <si>
    <t>D.1.2.2</t>
  </si>
  <si>
    <t>D.1.2.3</t>
  </si>
  <si>
    <t>D.1.2.4</t>
  </si>
  <si>
    <t>D.1.2.5</t>
  </si>
  <si>
    <t>D.1.2.6</t>
  </si>
  <si>
    <t>D.1.2.7</t>
  </si>
  <si>
    <t>D.2.1.7</t>
  </si>
  <si>
    <t>B.1.5.2</t>
  </si>
  <si>
    <t>B.1.5.3</t>
  </si>
  <si>
    <t>B.1.5.4</t>
  </si>
  <si>
    <t>B.1.5.11</t>
  </si>
  <si>
    <t>B.2.2.17</t>
  </si>
  <si>
    <t>A.1.1.10</t>
  </si>
  <si>
    <t>Razbijanje betonskih kolnih i pješačkih ulaza u dvorišta debljine do 15 cm. U cijenu uračunati  utovar, odvoz i zbrinjavanje razbijenog betona na stalnu deponiju.</t>
  </si>
  <si>
    <t>Nabava, doprema i ugradnja sedla s ventilom i spojnicom DN 110/32 (uključena ugradbena garnitura , ulična kapa, i opeka NF)</t>
  </si>
  <si>
    <t>A.2.3.8</t>
  </si>
  <si>
    <t>B.2.3.8</t>
  </si>
  <si>
    <t>C.3.8</t>
  </si>
  <si>
    <t>D.2.3.8</t>
  </si>
  <si>
    <t xml:space="preserve">Geodetsko snimanje izvedenog stanja kućnih priključaka s izradom geodetskog elaborata.
</t>
  </si>
  <si>
    <t xml:space="preserve">Geodetsko snimanje izvedenog stanja kućnih priključaka s izradom geodetskog elaborata te provedbom u katastru     instalacija.
</t>
  </si>
  <si>
    <t>Uzimanje uzorka vode iz cjevovoda i izrada  bakteriološke analize vode, prema Pravilniku o zdravstvenoj ispravnosti vode za piće.                                              Napomena: Laboratorijski nalaz vode izrađen od nadležne institucije izvoditelj je dužan predati investitoru prije tehničkog pregleda građevine.</t>
  </si>
  <si>
    <t>Nabava, doprema i ugradnja spojnica za alkaten Ø 1"- 0.10</t>
  </si>
  <si>
    <t>Nabava, doprema i ugradnja kosog ventila Ø 3/4"</t>
  </si>
  <si>
    <t>Nabava, doprema i ugradnja pocinčanog T komada Ø 1´´</t>
  </si>
  <si>
    <t>Nabava, doprema i ugradnja redukcije pocinčane Ø 1´´/ 3/4´´</t>
  </si>
  <si>
    <t>Nabava, doprema i ugradnja pocinčanog koljena Ø 3/4´´</t>
  </si>
  <si>
    <t xml:space="preserve">Nabava, dobava, polaganje i spajanje vodovodnih PE HD polietilenskih cijevi DN 110 x 6,6 mm. Spajanje cijevi izvoditi elektrozavarnim spojnicama.
Napomena : Cijevi su izrađene od polietilena visoke gustoće, klase SDR 17 za radni pritisak 10 bara                                                                                                                                                                                                                                                                              </t>
  </si>
  <si>
    <t>ULICA JOSIPA MARČECA</t>
  </si>
  <si>
    <t xml:space="preserve">Uklanjanje betonske kanalice na mjestu izvedbe vodovoda. U cijenu uključiti odvoz uklonjenih betonskih kanalica na stalnu deponiju te zbrinjavanje prema Zakonu o otpadu. </t>
  </si>
  <si>
    <t>A.1.1.11</t>
  </si>
  <si>
    <t>A.1.1.12</t>
  </si>
  <si>
    <t>Nabava, doprema i ugradnja betona C 12/15 za izvedbu  horizontalnih lomova, bet. okvira oko hidrantske i zasunske kape. Stavka ukljućuje izradu, montažu i demontažu potrebne oplate.</t>
  </si>
  <si>
    <t>A.1.4.4.1</t>
  </si>
  <si>
    <t>Nabava, doprema i montaža ljevano - željeznih fazonskih komada i armatura NP 10 bar komplet sa brtvenim i spojnim materijalom  za podzemne hidrante.</t>
  </si>
  <si>
    <t>A.1.4.5.1</t>
  </si>
  <si>
    <t>A.1.4.5.2</t>
  </si>
  <si>
    <t xml:space="preserve">Nabava, doprema i montaža ljevano - željeznih armatura NP 10 bar kod postojećih zasunskih komora u kojima se postojeći zaporni ventili mijenjaju sa novima. Radovi obuhvaćaju sve potrebne radnje za demontažu postojećih armatura i zbrinjavanje istih. U cijenu  su uključeni vijci, sav brtveni materijal te potreban rad. </t>
  </si>
  <si>
    <t>- EV zasun DN 100 sa slobodnim prirubnicama</t>
  </si>
  <si>
    <t>A.1.4.6.1</t>
  </si>
  <si>
    <t>A.1.4.6.2</t>
  </si>
  <si>
    <t>A.1.4.7</t>
  </si>
  <si>
    <t>A.1.4.8</t>
  </si>
  <si>
    <t>A.1.4.8.1</t>
  </si>
  <si>
    <t>A.1.4.8.2</t>
  </si>
  <si>
    <t>A.1.4.9</t>
  </si>
  <si>
    <t>A.1.4.9.1</t>
  </si>
  <si>
    <t>A.1.4.10</t>
  </si>
  <si>
    <t>A.1.4.11</t>
  </si>
  <si>
    <t>A.1.4.12</t>
  </si>
  <si>
    <t>A.1.5.1.1</t>
  </si>
  <si>
    <t>A.1.5.1.2</t>
  </si>
  <si>
    <t>A.1.5.2.1</t>
  </si>
  <si>
    <t>Nabava, dobava i ugradnja PVC-UKC zaštitne cijevi DN 200 SN8 na mjestu izvedbe prijelaza cjevovoda od PE cijevi DN 110mm ispod asfalta nerazvrstanih cesta prijekopom.</t>
  </si>
  <si>
    <t xml:space="preserve"> - PVC-UKC zaštitne cijevi DN 200</t>
  </si>
  <si>
    <t xml:space="preserve"> - vodilice od tvrdog PVC-a za cijev DN 110</t>
  </si>
  <si>
    <t>- nabava, dobava i ugradnja gumene Z brtve od nehrđajućeg  materijala dim. 200x110</t>
  </si>
  <si>
    <t>A.1.5.3.1</t>
  </si>
  <si>
    <t>A.1.5.3.2</t>
  </si>
  <si>
    <t>A.1.5.3.3</t>
  </si>
  <si>
    <t>Obnova i dovođenje u prvobitno stanje raskopanog dijela bankine (u širini do 1.0 m) slojem tucanika debljine 20 cm. Rad obuhvaća planiranje i izradu, nabijanje  vibracijskim sredstvima do propisane zbijenosti.</t>
  </si>
  <si>
    <t>Ponovna ugradnja uklonjenih rubnjaka sa zalijevanjem spojnica cementnim mortom i njegom betona. U stavku uključena izrada podloge rubnjaka od betona C 12/15.</t>
  </si>
  <si>
    <t>Nabava, doprema i ugradnja opeke NF za obzidavanje hidranata.</t>
  </si>
  <si>
    <t>Zaštita postojećeg plinskih instalacija na mjestima križanja s projektiranim vodovodom kroz čitavu širinu prijekopa, sukladno uvjetima vlasnika instalacija.</t>
  </si>
  <si>
    <t>Geodetsko snimanje izvedenog stanja vodovoda sa svim objektima na mreži (uključivo i kućnim priključcima), s izradom geodetskog elaborata te provedbom u katastru instalacija. U sklopu elaborata potrebno je izraditi datoteku u GML formatu s prikazom lomnih točaka građevina i/ili obuhvata zahvata u prostoru u obliku poligona.</t>
  </si>
  <si>
    <t>A.1.5.23</t>
  </si>
  <si>
    <t>Nabava, doprema i ugradnja elektrofuzijske spojnice DN 32</t>
  </si>
  <si>
    <t>Nabava, doprema i ugradnja spojnica za alkaten Ø 3/4"- 0.10</t>
  </si>
  <si>
    <t>Nabava, doprema i ugradnja holendera za vodomjer</t>
  </si>
  <si>
    <t>Nabava, doprema i ugradnja spojnice Ø 2/2-3/4"</t>
  </si>
  <si>
    <t>Nabava, doprema i ugradnja kugl. slavine sa isp. Ø 3/4"</t>
  </si>
  <si>
    <t>NOVA ULICA</t>
  </si>
  <si>
    <t>B.1.1.11</t>
  </si>
  <si>
    <t>B.1.1.12</t>
  </si>
  <si>
    <t>s utovarom i odvozom na stalnu deponiju po izboru izvoditelja</t>
  </si>
  <si>
    <t>Produbljenje rova i ugradnja zamjenskog materijala na dijelu trase projektiranog vodovoda gdje je tlo slabe nosivosti. Zamjenski materijal (batuda) se postavlja u sloju debljine 50 cm na prethodno položeni geoteksil. Jedinična cijena stavke uključuje sav potreban rad, materijal (batuda i geotekstil), pomoćna sredstva i transporte za izvedbu stavke te eventualno crpljenje vode.</t>
  </si>
  <si>
    <t>Nabava, doprema i ugradnja PE HD luka 22° DN 110</t>
  </si>
  <si>
    <t>Nabava, doprema i ugradnja PE HD luka 11° DN 110</t>
  </si>
  <si>
    <t>Nabava, doprema ugradnja elektrozavarne spojnice DN 110</t>
  </si>
  <si>
    <t>- tuljak s prirubnicom DN 100</t>
  </si>
  <si>
    <t>B.1.4.2</t>
  </si>
  <si>
    <t>B.1.4.3</t>
  </si>
  <si>
    <t>B.1.4.4</t>
  </si>
  <si>
    <t>B.1.4.5</t>
  </si>
  <si>
    <t>B.1.4.6</t>
  </si>
  <si>
    <t>B.1.4.6.1</t>
  </si>
  <si>
    <t>B.1.4.7</t>
  </si>
  <si>
    <t>B.1.4.7.1</t>
  </si>
  <si>
    <t>B.1.4.7.2</t>
  </si>
  <si>
    <t>B.1.4.8</t>
  </si>
  <si>
    <t>B.1.4.9</t>
  </si>
  <si>
    <t>B.1.4.9.1</t>
  </si>
  <si>
    <t>B.1.4.9.2</t>
  </si>
  <si>
    <t>B.1.4.10</t>
  </si>
  <si>
    <t>B.1.4.10.1</t>
  </si>
  <si>
    <t>B.1.4.11</t>
  </si>
  <si>
    <t>B.1.4.12</t>
  </si>
  <si>
    <t>B.1.4.13</t>
  </si>
  <si>
    <t>B,1.5.1.1</t>
  </si>
  <si>
    <t>B.1.51.2</t>
  </si>
  <si>
    <t>B.1.5.2.1</t>
  </si>
  <si>
    <t>B.1.5.3.1</t>
  </si>
  <si>
    <t>B.1.5.3.2</t>
  </si>
  <si>
    <t>B.1.5.3.3</t>
  </si>
  <si>
    <t>B.1.5.12</t>
  </si>
  <si>
    <t>B.1.5.13</t>
  </si>
  <si>
    <t>B.1.5.14</t>
  </si>
  <si>
    <t>B.1.5.15</t>
  </si>
  <si>
    <t>B.1.5.16</t>
  </si>
  <si>
    <t>B.1.5.17</t>
  </si>
  <si>
    <t>B.1.5.18</t>
  </si>
  <si>
    <t>B.1.5.19</t>
  </si>
  <si>
    <t>B.1.5.20</t>
  </si>
  <si>
    <t>B.1.5.21</t>
  </si>
  <si>
    <t>B.1.5.22</t>
  </si>
  <si>
    <t>B.1.5.23</t>
  </si>
  <si>
    <t>Nabava, doprema i polaganje PE HD vodovodnih cijevi DN 25 mm</t>
  </si>
  <si>
    <t>Nabava, doprema i ugradnja sedla s ventilom i spojnicom DN 110/32 ( uključena ugradbena garnitura , ulična kapa, i opeka NF )</t>
  </si>
  <si>
    <t>Nabava, doprema i ugradnja kosog ventila Ø 1"</t>
  </si>
  <si>
    <t>Nabava, doprema i ugradnja kugl. slavine sa isp. Ø 1"</t>
  </si>
  <si>
    <t>Nabava, dobava i ugradnja kontrolnog vodomjernog okna</t>
  </si>
  <si>
    <t>B.2.2.18</t>
  </si>
  <si>
    <t>B.2.2.19</t>
  </si>
  <si>
    <t>B.2.2.20</t>
  </si>
  <si>
    <t>NOVO NASELJE</t>
  </si>
  <si>
    <t>Razbijanje betonskih kolnih i pješačkih ulaza u dvorišta debljine do 15 cm. U cijenu uračunati  utovar, odvoz i zbrinjavanje  u skladu sa Zakonom o otpadu.</t>
  </si>
  <si>
    <t>C.1.1.11</t>
  </si>
  <si>
    <t>Nabava, doprema i montaža ljevano - željeznih fazonskih komada i armatura NP 10 bar komplet sa brtvenim i spojnim materijalom  za slijepo okno.</t>
  </si>
  <si>
    <t>C.1.4.2</t>
  </si>
  <si>
    <t>C.1.4.3</t>
  </si>
  <si>
    <t>C.1.4.4</t>
  </si>
  <si>
    <t>C.1.4..4.1</t>
  </si>
  <si>
    <t>C.1.4.4.2</t>
  </si>
  <si>
    <t>C.1.4.4.3</t>
  </si>
  <si>
    <t>C.1.4.4.4</t>
  </si>
  <si>
    <t>C.1.4.5</t>
  </si>
  <si>
    <t>C.1.4.6</t>
  </si>
  <si>
    <t>C.1.4.5.1</t>
  </si>
  <si>
    <t>C.1.4.7</t>
  </si>
  <si>
    <t>C.1.4.7.1</t>
  </si>
  <si>
    <t>C.1.4.7..2</t>
  </si>
  <si>
    <t>C.1.4.8</t>
  </si>
  <si>
    <t>C.1.4.8.1</t>
  </si>
  <si>
    <t>C.1.4.9</t>
  </si>
  <si>
    <t>C.1.4.10</t>
  </si>
  <si>
    <t>C.1.4.11</t>
  </si>
  <si>
    <t>C.1.5.1.1</t>
  </si>
  <si>
    <t>C.1.5.1.2</t>
  </si>
  <si>
    <t>C.1.5.2.1</t>
  </si>
  <si>
    <t xml:space="preserve">Obnova i dovođenje u prvobitno stanje raskopanog dijela bankine slojem tucanika debljine 20 cm. Rad obuhvaća planiranje izradu i nabijanje  vibracijskim sredstvima do propisane zbijenosti. </t>
  </si>
  <si>
    <t>C.1.5.11</t>
  </si>
  <si>
    <t>C.1.5.12</t>
  </si>
  <si>
    <t>C.1.5.13</t>
  </si>
  <si>
    <t>C.1.5.14</t>
  </si>
  <si>
    <t>C.1.5.15</t>
  </si>
  <si>
    <t>C.1.5.16</t>
  </si>
  <si>
    <t>C.1.5.17</t>
  </si>
  <si>
    <t>C.1.5.18</t>
  </si>
  <si>
    <t>C.1.5.19</t>
  </si>
  <si>
    <t>C.1.5.20</t>
  </si>
  <si>
    <t xml:space="preserve"> </t>
  </si>
  <si>
    <t>TRG REPUBLIKE</t>
  </si>
  <si>
    <t>D.1.1.11</t>
  </si>
  <si>
    <t>D.1.2.1.2</t>
  </si>
  <si>
    <t>Zatrpavanje ostalog dijela rova materijalom iz iskopa na dionicama u zelenim površinama uz zbijanje u slojevima</t>
  </si>
  <si>
    <t>Nabava, doprema i ugradnja betona C 12/15 za izvedbu  horizontalnih lomova, bet. okvira oko hidrantske i zasunske kape, te podložaka ispod fazonskih komada u zasunskim komorama. Stavka ukljućuje izradu, montažu i demontažu potrebne oplate.</t>
  </si>
  <si>
    <t>Nabava (savijene prema nacrtu u projektu) i ugradnja armature od MAG 500/560 za zasunske komore .</t>
  </si>
  <si>
    <t>kg</t>
  </si>
  <si>
    <t>Nabava (savijene prema nacrtu u projektu) i ugradnja armature od RA 400/500 za zasunske komore.</t>
  </si>
  <si>
    <t>D.1.4.2</t>
  </si>
  <si>
    <t>D.1.4.3</t>
  </si>
  <si>
    <t>D.1.4.4</t>
  </si>
  <si>
    <t>D.1.4.5</t>
  </si>
  <si>
    <t>D.1.4.6</t>
  </si>
  <si>
    <t xml:space="preserve">- DN 160 </t>
  </si>
  <si>
    <t>- DN 110</t>
  </si>
  <si>
    <t>Nabava, dobava i ugradnja lj.ž. EV zasuna od sivog i nodularnog ljeva ɸ 150 na tlačni cjevovod.</t>
  </si>
  <si>
    <t>Nabava, dobava i ugradnja lj.ž. EV zasuna od sivog i nodularnog ljeva ɸ 100 na tlačni cjevovod.</t>
  </si>
  <si>
    <t>Nabava, doprema i ugradnja PE HD luka 11° DN 160</t>
  </si>
  <si>
    <t>Nabava, doprema i ugradnja PE HD luka 22° DN 160</t>
  </si>
  <si>
    <t>Nabava, doprema i ugradnja PE HD luka 30° DN 160</t>
  </si>
  <si>
    <t>Nabava, doprema i ugradnja PE HD koljena 45° DN 160 s elektrozavarnim spojnicama</t>
  </si>
  <si>
    <t>Nabava, doprema i ugradnja PE HD luka 30° DN 110</t>
  </si>
  <si>
    <t>Nabava, doprema i ugradnja PE HD koljena 45° DN 110 s elektrozavarnim spojnicama</t>
  </si>
  <si>
    <t>Nabava, doprema i ugradnja elektrozavarne spojnice DN 160</t>
  </si>
  <si>
    <t>- DN 160 mm</t>
  </si>
  <si>
    <t xml:space="preserve"> - PE HD cijevi DN 160</t>
  </si>
  <si>
    <t xml:space="preserve"> - PE HD cijevi DN 110</t>
  </si>
  <si>
    <t>D.1.5.29</t>
  </si>
  <si>
    <t>D.1.5.29.1</t>
  </si>
  <si>
    <t>D.1.5.29.2</t>
  </si>
  <si>
    <t>Nabava, dobava i ugradnja PVC-UKC zaštitne cijevi DN 200 SN8 i DN 250 SN8 na mjestu izvedbe prijelaza cjevovoda od PE cijevi DN 110mm i DN 160mm ispod asfalta nerazvrstanih cesta prijekopom.</t>
  </si>
  <si>
    <t xml:space="preserve"> - PVC-UKC zaštitne cijevi DN 250</t>
  </si>
  <si>
    <t xml:space="preserve"> - vodilice od tvrdog PVC-a za cijev DN 160</t>
  </si>
  <si>
    <t>- nabava, dobava i ugradnja gumene Z brtve od nehrđajućeg  materijala dim. 250x160</t>
  </si>
  <si>
    <t>Uklanjanje postojećih zasunskih komora ZKp 13 i ZKp 14 nakon izgradnje i puštanja u pogon novog cjevovoda. Stavkom je obuhvaćeno rušenje gornje i donje ploče i stijenki ZK, demontaža fazonskih komada zasunskog okna  (glavni cjevovod se ne demontira), blindiranje X komadima te zatrpavanje. Poklopci okana i fazonski komadi se odvoze u skladište, a beton na deponiju prema Zakonu o zbrinjavanju otpada.                                                                      Stavka obuhvaća:</t>
  </si>
  <si>
    <t xml:space="preserve"> - iskop građevne jame</t>
  </si>
  <si>
    <t xml:space="preserve"> - demontaža radioničkog poklopca i odvoz u skladište</t>
  </si>
  <si>
    <t xml:space="preserve"> - rušenje gornje ploče i odvoz betona na deponiju</t>
  </si>
  <si>
    <t xml:space="preserve"> - rušenje donje ploče i odvoz betona na deponiju</t>
  </si>
  <si>
    <t xml:space="preserve"> - rušenje stijenki i odvoz betona na deponiju</t>
  </si>
  <si>
    <t xml:space="preserve"> - zatrpavanje šljunkom</t>
  </si>
  <si>
    <t xml:space="preserve"> - zatrpavanje materijalom iz iskopa</t>
  </si>
  <si>
    <t>Preseljenje postojećeg električnog stupa. Rad obuhvaća uklanjanje , čišćenje , te ponovno postavu električnog stupa. ( Prema računu Elektre )</t>
  </si>
  <si>
    <t xml:space="preserve">kom </t>
  </si>
  <si>
    <t>D.1.3</t>
  </si>
  <si>
    <t>D.1.4</t>
  </si>
  <si>
    <t>Nabava, doprema i ugradnja sedla s ventilom i spojnicom DN 160/32 ( uključena ugradbena garnitura , ulična kapa, i opeka NF )</t>
  </si>
  <si>
    <t>D.2.2.16</t>
  </si>
  <si>
    <t>D.2.2.17</t>
  </si>
  <si>
    <t xml:space="preserve">Uklanjanje betonskih rubnjaka na mjestima prijelaza vodovoda. Betonske rubnjake pažljivo izvaditi te deponirati na primjereno mjesto, jer će ih se ponovo položiti na istoj lokaciji po završetku zatrpavanja vodovoda. </t>
  </si>
  <si>
    <t xml:space="preserve">Slijepo okno na PE vodu DN 110                                                                             Stavka obuhvaća : 
 - FFR ø 150/100 EN 545 - 1 kom
 - tuljak s let. prirubnicom DN 110 – 1 kom
- rezanje post. PVC cijevi DN 110                                                                                                        
- radovi na prespajanju na postojeći cjevovod koje izvodi distributer (otvaranje, zatvaranje vode, odzračivanje, odmuljivanje )                                                                                                             
</t>
  </si>
  <si>
    <t xml:space="preserve">Geodetsko snimanje izvedenog stanja kućnih priključaka s izradom geodetskog elaborata te provedbom u katastru instalacija.
 </t>
  </si>
  <si>
    <t>Geodetsko snimanje izvedenog stanja kućnih priključaka s izradom geodetskog elaborata, te provedbom u katastru instalacija</t>
  </si>
  <si>
    <t>Nabava, doprema i ugradnja betona C 25/30 s dodatkom aditiva za vodonepropusnost za izvedbu dna zasunskih komora deblj. 20 cm. Stavka uključuje izradu, montažu i demontažu potrebne oplate.</t>
  </si>
  <si>
    <t>Nabava, doprema i ugradnja betona C 25/30 s dodatkom aditiva za vodonepropusnost za izvedbu stijenki zasunskih komora deblj. 20 cm. Stavka uključuje izradu, montažu i demontažu potrebne oplate.</t>
  </si>
  <si>
    <t>Nabava, doprema i ugradnja betona C 25/30 s dodatkom aditiva za vodonepropusnost za izvedbu gornje ploče zasunskih komora deblj. 15 cm. Stavka uključuje izradu, montažu i demontažu potrebne oplate.</t>
  </si>
  <si>
    <t>D.1.3.2</t>
  </si>
  <si>
    <t>D.1.3.3</t>
  </si>
  <si>
    <t>D.1.3.4</t>
  </si>
  <si>
    <t>D.1.3.5</t>
  </si>
  <si>
    <t>D.1.3.6</t>
  </si>
  <si>
    <t>D.1.4.1.1</t>
  </si>
  <si>
    <t>D.1.4.1.2</t>
  </si>
  <si>
    <t>D.1.4.7</t>
  </si>
  <si>
    <t>D.1.4.8</t>
  </si>
  <si>
    <t>D.1.4.9</t>
  </si>
  <si>
    <t>D.1.4.10</t>
  </si>
  <si>
    <t>D.1.4.11</t>
  </si>
  <si>
    <t>D.1.4.12</t>
  </si>
  <si>
    <t>D.1.4.13</t>
  </si>
  <si>
    <t>D.1.4.14</t>
  </si>
  <si>
    <t>D.1.4.15</t>
  </si>
  <si>
    <t>D.1.4.16</t>
  </si>
  <si>
    <t>D.1.4.17</t>
  </si>
  <si>
    <t>D.1.4.18</t>
  </si>
  <si>
    <t>D.1.4.19</t>
  </si>
  <si>
    <t>D.1.4.20</t>
  </si>
  <si>
    <t>D.1.4.21</t>
  </si>
  <si>
    <t>D.1.4.22</t>
  </si>
  <si>
    <t>D.1.4.23</t>
  </si>
  <si>
    <t>D.1.4.23.1</t>
  </si>
  <si>
    <t>D.1.4.23.2</t>
  </si>
  <si>
    <t>D.1.4.24</t>
  </si>
  <si>
    <t>D.1.4.24.1</t>
  </si>
  <si>
    <t>D.1.4.25</t>
  </si>
  <si>
    <t>D.1.4.25.1</t>
  </si>
  <si>
    <t>D.1.4.26</t>
  </si>
  <si>
    <t>D.1.4.26.1</t>
  </si>
  <si>
    <t>D.1.4.26.2</t>
  </si>
  <si>
    <t>D.1.4.26.3</t>
  </si>
  <si>
    <t>D.1.4.27</t>
  </si>
  <si>
    <t>D.1.4.28</t>
  </si>
  <si>
    <t>D.1.4.28.1</t>
  </si>
  <si>
    <t>D.1.4.28.2</t>
  </si>
  <si>
    <t>D.1.4.30</t>
  </si>
  <si>
    <t>D.1.4.30.1</t>
  </si>
  <si>
    <t>D.1.4.30.2</t>
  </si>
  <si>
    <t>D.1.4.31</t>
  </si>
  <si>
    <t>D.1.4.32</t>
  </si>
  <si>
    <t>- EV zasun DN 150 sa slobodnim prirubnicama</t>
  </si>
  <si>
    <t>- tuljak s prirubnicom DN 160</t>
  </si>
  <si>
    <t>D.1.5</t>
  </si>
  <si>
    <t>D.1.5.1</t>
  </si>
  <si>
    <t>D.1.5.1.1</t>
  </si>
  <si>
    <t>D.1.5.1.2</t>
  </si>
  <si>
    <t>D.1.5.2</t>
  </si>
  <si>
    <t>D.1.5.2.1</t>
  </si>
  <si>
    <t>D.1.5.3</t>
  </si>
  <si>
    <t>D.1.5.3.1</t>
  </si>
  <si>
    <t>D.1.5.3.2</t>
  </si>
  <si>
    <t>D.1.5.3.3</t>
  </si>
  <si>
    <t>D.1.5.3.4</t>
  </si>
  <si>
    <t>D.1.5.3.5</t>
  </si>
  <si>
    <t>D.1.5.3.6</t>
  </si>
  <si>
    <t>D.1.5.4</t>
  </si>
  <si>
    <t>D.1.5.4.1</t>
  </si>
  <si>
    <t>D.1.5.4.2</t>
  </si>
  <si>
    <t>D.1.5.4.3</t>
  </si>
  <si>
    <t>D.1.5.4.4</t>
  </si>
  <si>
    <t>D.1.5.4.5</t>
  </si>
  <si>
    <t>D.1.5.4.6</t>
  </si>
  <si>
    <t>D.1.5.4.7</t>
  </si>
  <si>
    <t>D.1.5.4.8</t>
  </si>
  <si>
    <t>D.1.5.4.9</t>
  </si>
  <si>
    <t>D.1.5.4.10</t>
  </si>
  <si>
    <t>D.1.5.4.11</t>
  </si>
  <si>
    <t>D.1.5.5</t>
  </si>
  <si>
    <t>D.1.5.6</t>
  </si>
  <si>
    <t>D.1.5.8</t>
  </si>
  <si>
    <t>D.1.5.9</t>
  </si>
  <si>
    <t>D.1.5.10</t>
  </si>
  <si>
    <t>D.1.5.11</t>
  </si>
  <si>
    <t>D.1.5.12</t>
  </si>
  <si>
    <t>D.1.5.13</t>
  </si>
  <si>
    <t>D.1.5.14</t>
  </si>
  <si>
    <t>D.1.5.19</t>
  </si>
  <si>
    <t>D.1.5.15</t>
  </si>
  <si>
    <t>D.1.5.16</t>
  </si>
  <si>
    <t>D.15.17</t>
  </si>
  <si>
    <t>D.1.5.18</t>
  </si>
  <si>
    <t>D.1.5.20</t>
  </si>
  <si>
    <t>D.1.5.21</t>
  </si>
  <si>
    <t>D.1.5.22</t>
  </si>
  <si>
    <t>D.1.5.23</t>
  </si>
  <si>
    <t>D.1.5.24</t>
  </si>
  <si>
    <t>D.1.5.25</t>
  </si>
  <si>
    <t>D.15.26</t>
  </si>
  <si>
    <t>D.1.5.27</t>
  </si>
  <si>
    <t>D.1.5.28</t>
  </si>
  <si>
    <t>A.1.5.24</t>
  </si>
  <si>
    <t xml:space="preserve">Uklanjanje betonskih opločnjaka na mjestu prijelaza vodovoda ispod kolnih ulaza. U cijenu uključiti odvoz uklonjenih betonskih opločnjak na stalnu deponiju te zbrinjavanje prema Zakonu o otpadu. </t>
  </si>
  <si>
    <t>Izrada Izvedbenih projekata  za sve radove obuhvaćene ovim troškovnikom, a sve u skladu s glavnim projektima i pripadajućim potvrdama glavnih projekata te sukladno odabranoj tehnologiji izvođenja radova Izvođača. Izvedbeni projekti moraju biti u svemu izrađeni sukladno važećem Zakonu. Također, ukoliko je izvedbeni projekt izrađen od tvrtke registrirane izvan Republike Hrvatske, izvedbeni projekti moraju biti nostrificirani. 
Prije izrade izvedbenog projekta:
Projektant izvedbenog projekta je u obvezi dati nalog izvođaču radova za izvedbu probnih iskopa u svrhu utvrđivanja točnog položaja postojećih podzemnih instalacija. Probni iskopi se izvode kao ulazni podatak za izradu izvedbenog projekta. Iskop i zatrpavanje su predmet zasebne stavke.
Također, cijena stavke uključuje sve potrebne terenske i uredske radove za izradu svih verzija izvedbenog projekta, sve do konačne verzije odobrene od strane nadzornog inženjera i Naručitelja. 
Odobreni izvedbeni projekt izraditi u po šest tiskanih primjeraka i dva primjerka na digitalnom mediju te predati Naručitelju. Projekti će biti izrađeni na hrvatskom jeziku.</t>
  </si>
  <si>
    <r>
      <t>m</t>
    </r>
    <r>
      <rPr>
        <vertAlign val="superscript"/>
        <sz val="10"/>
        <rFont val="Arial"/>
        <family val="2"/>
        <charset val="238"/>
      </rPr>
      <t>2</t>
    </r>
  </si>
  <si>
    <t>A.1.1.13</t>
  </si>
  <si>
    <r>
      <t xml:space="preserve">Ručno planiranje dna rova na projektirane kote s točnošću </t>
    </r>
    <r>
      <rPr>
        <sz val="10"/>
        <rFont val="Calibri"/>
        <family val="2"/>
        <charset val="238"/>
      </rPr>
      <t>±</t>
    </r>
    <r>
      <rPr>
        <sz val="10"/>
        <rFont val="Arial"/>
        <family val="2"/>
        <charset val="238"/>
      </rPr>
      <t xml:space="preserve"> 2 cm.</t>
    </r>
  </si>
  <si>
    <r>
      <t>m</t>
    </r>
    <r>
      <rPr>
        <vertAlign val="superscript"/>
        <sz val="10"/>
        <rFont val="Arial"/>
        <family val="2"/>
        <charset val="238"/>
      </rPr>
      <t>3</t>
    </r>
  </si>
  <si>
    <r>
      <t>m</t>
    </r>
    <r>
      <rPr>
        <vertAlign val="superscript"/>
        <sz val="10"/>
        <rFont val="Arial"/>
        <family val="2"/>
      </rPr>
      <t>2</t>
    </r>
  </si>
  <si>
    <r>
      <t>m</t>
    </r>
    <r>
      <rPr>
        <sz val="10"/>
        <rFont val="Calibri"/>
        <family val="2"/>
        <charset val="238"/>
      </rPr>
      <t>´</t>
    </r>
  </si>
  <si>
    <r>
      <t xml:space="preserve">Nabava, doprema i montaža prijelaza </t>
    </r>
    <r>
      <rPr>
        <sz val="10"/>
        <rFont val="Arial"/>
        <family val="2"/>
      </rPr>
      <t>Ø 32/1" PEHD MESING</t>
    </r>
  </si>
  <si>
    <r>
      <t xml:space="preserve">Nabava, doprema i montaža prijelaza </t>
    </r>
    <r>
      <rPr>
        <sz val="10"/>
        <rFont val="Arial"/>
        <family val="2"/>
      </rPr>
      <t>Ø 1"-3/4" PEHD MESING</t>
    </r>
  </si>
  <si>
    <r>
      <t xml:space="preserve">Nabava, doprema i montaža pocinčanog čepa </t>
    </r>
    <r>
      <rPr>
        <sz val="10"/>
        <rFont val="Calibri"/>
        <family val="2"/>
        <charset val="238"/>
      </rPr>
      <t>Ø</t>
    </r>
    <r>
      <rPr>
        <sz val="10"/>
        <rFont val="Arial"/>
        <family val="2"/>
        <charset val="238"/>
      </rPr>
      <t xml:space="preserve"> 3/4</t>
    </r>
    <r>
      <rPr>
        <sz val="10"/>
        <rFont val="Calibri"/>
        <family val="2"/>
        <charset val="238"/>
      </rPr>
      <t>´´</t>
    </r>
    <r>
      <rPr>
        <sz val="10"/>
        <rFont val="Arial"/>
        <family val="2"/>
        <charset val="238"/>
      </rPr>
      <t xml:space="preserve"> za blindiranje starog priključka</t>
    </r>
  </si>
  <si>
    <r>
      <t xml:space="preserve">Nabava, doprema i montaža pocinčanog čepa </t>
    </r>
    <r>
      <rPr>
        <sz val="10"/>
        <rFont val="Calibri"/>
        <family val="2"/>
        <charset val="238"/>
      </rPr>
      <t>Ø 1´´</t>
    </r>
    <r>
      <rPr>
        <sz val="10"/>
        <rFont val="Arial"/>
        <family val="2"/>
        <charset val="238"/>
      </rPr>
      <t xml:space="preserve"> za blindiranje starog priključka</t>
    </r>
  </si>
  <si>
    <r>
      <t>m</t>
    </r>
    <r>
      <rPr>
        <sz val="10"/>
        <rFont val="Calibri"/>
        <family val="2"/>
        <charset val="238"/>
      </rPr>
      <t>²</t>
    </r>
  </si>
  <si>
    <t>B.1.1.13</t>
  </si>
  <si>
    <r>
      <t>Nabava, doprema i ugradnja prirodnog šljunka</t>
    </r>
    <r>
      <rPr>
        <sz val="10"/>
        <rFont val="Arial"/>
        <family val="2"/>
      </rPr>
      <t xml:space="preserve"> 4/8 </t>
    </r>
    <r>
      <rPr>
        <sz val="10"/>
        <rFont val="Arial"/>
        <family val="2"/>
        <charset val="238"/>
      </rPr>
      <t>za izvedbu posteljice debljine 10 cm ispod cijevi.</t>
    </r>
  </si>
  <si>
    <r>
      <t>Nabava, doprema i ugradnja prirodnog šljunka</t>
    </r>
    <r>
      <rPr>
        <sz val="10"/>
        <rFont val="Arial"/>
        <family val="2"/>
      </rPr>
      <t xml:space="preserve"> 4/8 </t>
    </r>
    <r>
      <rPr>
        <sz val="10"/>
        <rFont val="Arial"/>
        <family val="2"/>
        <charset val="238"/>
      </rPr>
      <t>za zatrpavanje do visine 15 cm iznad tjemena cijevi.</t>
    </r>
  </si>
  <si>
    <r>
      <t>m</t>
    </r>
    <r>
      <rPr>
        <vertAlign val="superscript"/>
        <sz val="10"/>
        <rFont val="Arial"/>
        <family val="2"/>
      </rPr>
      <t>3</t>
    </r>
  </si>
  <si>
    <r>
      <t xml:space="preserve">Nabava, dobava i ugradnja lj.ž. fazonskog TT komada </t>
    </r>
    <r>
      <rPr>
        <sz val="10"/>
        <rFont val="Calibri"/>
        <family val="2"/>
        <charset val="238"/>
      </rPr>
      <t>ɸ</t>
    </r>
    <r>
      <rPr>
        <sz val="10"/>
        <rFont val="Arial"/>
        <family val="2"/>
      </rPr>
      <t>150/100</t>
    </r>
  </si>
  <si>
    <r>
      <t xml:space="preserve">Nabava, dobava i ugradnja lj.ž. fazonskog T komada </t>
    </r>
    <r>
      <rPr>
        <sz val="10"/>
        <rFont val="Calibri"/>
        <family val="2"/>
        <charset val="238"/>
      </rPr>
      <t>ɸ</t>
    </r>
    <r>
      <rPr>
        <sz val="10"/>
        <rFont val="Arial"/>
        <family val="2"/>
        <charset val="238"/>
      </rPr>
      <t>150/100</t>
    </r>
  </si>
  <si>
    <r>
      <t xml:space="preserve">Nabava, dobava i ugradnja tuljka sa letećom prirubnicom </t>
    </r>
    <r>
      <rPr>
        <sz val="10"/>
        <rFont val="Calibri"/>
        <family val="2"/>
        <charset val="238"/>
      </rPr>
      <t>ɸ</t>
    </r>
    <r>
      <rPr>
        <sz val="10"/>
        <rFont val="Arial"/>
        <family val="2"/>
      </rPr>
      <t xml:space="preserve"> 160</t>
    </r>
  </si>
  <si>
    <r>
      <t xml:space="preserve">Nabava, dobava i ugradnja tuljka sa letećom prirubnicom </t>
    </r>
    <r>
      <rPr>
        <sz val="10"/>
        <rFont val="Calibri"/>
        <family val="2"/>
        <charset val="238"/>
      </rPr>
      <t>ɸ</t>
    </r>
    <r>
      <rPr>
        <sz val="10"/>
        <rFont val="Arial"/>
        <family val="2"/>
      </rPr>
      <t xml:space="preserve"> 110</t>
    </r>
  </si>
  <si>
    <r>
      <t xml:space="preserve">Nabava, dobava i ugradnja lj.ž. fazonskog FF komada </t>
    </r>
    <r>
      <rPr>
        <sz val="10"/>
        <rFont val="Calibri"/>
        <family val="2"/>
        <charset val="238"/>
      </rPr>
      <t>ɸ</t>
    </r>
    <r>
      <rPr>
        <sz val="10"/>
        <rFont val="Arial"/>
        <family val="2"/>
      </rPr>
      <t xml:space="preserve"> 150/700 </t>
    </r>
  </si>
  <si>
    <r>
      <t xml:space="preserve">Nabava, dobava i ugradnja lj.ž. fazonskog FF komada </t>
    </r>
    <r>
      <rPr>
        <sz val="10"/>
        <rFont val="Calibri"/>
        <family val="2"/>
        <charset val="238"/>
      </rPr>
      <t>ɸ</t>
    </r>
    <r>
      <rPr>
        <sz val="10"/>
        <rFont val="Arial"/>
        <family val="2"/>
        <charset val="238"/>
      </rPr>
      <t xml:space="preserve"> </t>
    </r>
    <r>
      <rPr>
        <sz val="10"/>
        <rFont val="Arial"/>
        <family val="2"/>
      </rPr>
      <t xml:space="preserve">100/700 </t>
    </r>
  </si>
  <si>
    <r>
      <t xml:space="preserve">Nabava, dobava i ugradnja lj. ž. fazonskog MDK-A komada </t>
    </r>
    <r>
      <rPr>
        <sz val="10"/>
        <rFont val="Calibri"/>
        <family val="2"/>
        <charset val="238"/>
      </rPr>
      <t>ɸ</t>
    </r>
    <r>
      <rPr>
        <sz val="10"/>
        <rFont val="Arial"/>
        <family val="2"/>
      </rPr>
      <t>150</t>
    </r>
  </si>
  <si>
    <r>
      <t xml:space="preserve">Nabava, dobava i ugradnja lj. ž. fazonskog MDK-A komada </t>
    </r>
    <r>
      <rPr>
        <sz val="10"/>
        <rFont val="Calibri"/>
        <family val="2"/>
        <charset val="238"/>
      </rPr>
      <t>ɸ</t>
    </r>
    <r>
      <rPr>
        <sz val="10"/>
        <rFont val="Arial"/>
        <family val="2"/>
      </rPr>
      <t>100</t>
    </r>
  </si>
  <si>
    <r>
      <t xml:space="preserve"> - demontaža post. fazonskih komada </t>
    </r>
    <r>
      <rPr>
        <sz val="10"/>
        <rFont val="Symbol"/>
        <family val="1"/>
        <charset val="2"/>
      </rPr>
      <t>f 10</t>
    </r>
    <r>
      <rPr>
        <sz val="10"/>
        <rFont val="Arial"/>
        <family val="2"/>
        <charset val="238"/>
      </rPr>
      <t>0</t>
    </r>
  </si>
  <si>
    <r>
      <t xml:space="preserve"> - demontaža post. fazonskih komada </t>
    </r>
    <r>
      <rPr>
        <sz val="10"/>
        <rFont val="Symbol"/>
        <family val="1"/>
        <charset val="2"/>
      </rPr>
      <t>f 15</t>
    </r>
    <r>
      <rPr>
        <sz val="10"/>
        <rFont val="Arial"/>
        <family val="2"/>
        <charset val="238"/>
      </rPr>
      <t>0</t>
    </r>
  </si>
  <si>
    <r>
      <t xml:space="preserve"> - montaža X komada </t>
    </r>
    <r>
      <rPr>
        <sz val="10"/>
        <rFont val="Symbol"/>
        <family val="1"/>
        <charset val="2"/>
      </rPr>
      <t>f 10</t>
    </r>
    <r>
      <rPr>
        <sz val="10"/>
        <rFont val="Arial"/>
        <family val="2"/>
        <charset val="238"/>
      </rPr>
      <t>0</t>
    </r>
  </si>
  <si>
    <r>
      <t xml:space="preserve"> - montaža X komada </t>
    </r>
    <r>
      <rPr>
        <sz val="10"/>
        <rFont val="Symbol"/>
        <family val="1"/>
        <charset val="2"/>
      </rPr>
      <t>f 15</t>
    </r>
    <r>
      <rPr>
        <sz val="10"/>
        <rFont val="Arial"/>
        <family val="2"/>
        <charset val="238"/>
      </rPr>
      <t>0</t>
    </r>
  </si>
  <si>
    <t>Nabava, doprema i ugradnja betonskih kanalica. U cijenu uključen sav potreban dodatan rad i materijal. Izvođenje prema detalju iz Izvedbenog projekta.</t>
  </si>
  <si>
    <r>
      <t xml:space="preserve">Geodetsko snimanje izvedenog stanja vodovoda sa svim objektima na mreži (uključivo i kućnim priključcima), s izradom geodetskog elaborata te provedbom u katastru instalacija. U sklopu elaborata potrebno je izraditi datoteku u GML formatu s prikazom lomnih točaka građevina i/ili obuhvata zahvata u prostoru u obliku poligona.                                           </t>
    </r>
    <r>
      <rPr>
        <b/>
        <sz val="8"/>
        <rFont val="Arial"/>
        <family val="2"/>
        <charset val="238"/>
      </rPr>
      <t>Napomena</t>
    </r>
    <r>
      <rPr>
        <sz val="8"/>
        <rFont val="Arial"/>
        <family val="2"/>
        <charset val="238"/>
      </rPr>
      <t>: U cijenu uključiti i izradu geodetskog elaborata za Hrvatske ceste na kojem su vidljive instalacije položene u cestovno zemljište u nadležnosti Hrvatskih cesta s ucrtanim rubom asfalta i stacionažom prometnice. Isti se predaje u tiskanom i digitalnom obliku u vidu jedne DWG (AutoCAD) datoteke.</t>
    </r>
  </si>
  <si>
    <r>
      <t xml:space="preserve">Ispiranje i dezinfekcija cjevovoda prije puštanja u pogon.                        </t>
    </r>
    <r>
      <rPr>
        <b/>
        <sz val="8"/>
        <rFont val="Arial CE"/>
        <charset val="238"/>
      </rPr>
      <t>Napomena:</t>
    </r>
    <r>
      <rPr>
        <sz val="8"/>
        <rFont val="Arial CE"/>
        <charset val="238"/>
      </rPr>
      <t xml:space="preserve"> Laboratorijski nalaz vode izrađen od nadležne institucije izvoditelj je dužan predati investitoru prije tehničkog pregleda građevine.</t>
    </r>
  </si>
  <si>
    <r>
      <t>Nabava, doprema i ugradnja betonskih kanalica. U cijenu uk</t>
    </r>
    <r>
      <rPr>
        <sz val="10"/>
        <rFont val="Arial"/>
        <family val="2"/>
        <charset val="238"/>
      </rPr>
      <t>ljučen sav potreban dodatan rad i materijal. Izvođenje prema detalju iz Izvedbenog projekta.</t>
    </r>
  </si>
  <si>
    <r>
      <t xml:space="preserve">Tlačna proba vodoopskrbnog cjevovoda PEHD, PE100, SDR 17, NP 10 bara ispitnim tlakom 15 bara.                                                                                        </t>
    </r>
    <r>
      <rPr>
        <b/>
        <sz val="8"/>
        <rFont val="Arial CE"/>
        <charset val="238"/>
      </rPr>
      <t xml:space="preserve">Napomena: </t>
    </r>
    <r>
      <rPr>
        <sz val="8"/>
        <rFont val="Arial CE"/>
        <charset val="238"/>
      </rPr>
      <t xml:space="preserve"> Zapisnik o tlačnoj probi ovjeren od strane Nadzornog inženjera , Izvoditelj je dužan predati investitoru prije tehničkog pregleda građevine.    </t>
    </r>
    <r>
      <rPr>
        <sz val="10"/>
        <rFont val="Arial CE"/>
        <charset val="238"/>
      </rPr>
      <t xml:space="preserve">     </t>
    </r>
  </si>
  <si>
    <r>
      <t xml:space="preserve">Ispiranje i dezinfekcija cjevovoda prije puštanja u pogon.                       </t>
    </r>
    <r>
      <rPr>
        <b/>
        <sz val="8"/>
        <rFont val="Arial CE"/>
        <charset val="238"/>
      </rPr>
      <t xml:space="preserve"> Napomena:</t>
    </r>
    <r>
      <rPr>
        <sz val="8"/>
        <rFont val="Arial CE"/>
        <charset val="238"/>
      </rPr>
      <t xml:space="preserve"> Laboratorijski nalaz vode izrađen od nadležne institucije izvoditelj je dužan predati investitoru prije tehničkog pregleda građevine.</t>
    </r>
  </si>
  <si>
    <r>
      <t xml:space="preserve">Uzimanje uzorka vode iz cjevovoda i izrada  bakteriološke analize vode, prema Pravilniku o zdravstvenoj ispravnosti vode za piće.                                              </t>
    </r>
    <r>
      <rPr>
        <b/>
        <sz val="8"/>
        <rFont val="Arial"/>
        <family val="2"/>
        <charset val="238"/>
      </rPr>
      <t>Napomena:</t>
    </r>
    <r>
      <rPr>
        <sz val="8"/>
        <rFont val="Arial"/>
        <family val="2"/>
        <charset val="238"/>
      </rPr>
      <t xml:space="preserve"> Laboratorijski nalaz vode izrađen od nadležne institucije izvoditelj je dužan predati investitoru prije tehničkog pregleda građevine.</t>
    </r>
  </si>
  <si>
    <r>
      <t xml:space="preserve">Nabava, doprema, polaganje i spajanje vodovodnih PE HD polietilenskih cijevi DN 160 x 9, mm i  DN 110 x 6,6 mm. Spajanje cijevi izvoditi elektrozavarnim spojnicama.
</t>
    </r>
    <r>
      <rPr>
        <b/>
        <sz val="8"/>
        <rFont val="Arial"/>
        <family val="2"/>
        <charset val="238"/>
      </rPr>
      <t>Napomena</t>
    </r>
    <r>
      <rPr>
        <sz val="8"/>
        <rFont val="Arial"/>
        <family val="2"/>
        <charset val="238"/>
      </rPr>
      <t xml:space="preserve">: Cijevi su izrađene od polietilena visoke gustoće, klase SDR 17 za radni pritisak 10 bara      </t>
    </r>
    <r>
      <rPr>
        <sz val="10"/>
        <rFont val="Arial"/>
        <family val="2"/>
        <charset val="238"/>
      </rPr>
      <t xml:space="preserve">                                                                                                                                                                                                                                                                        </t>
    </r>
  </si>
  <si>
    <t xml:space="preserve">Nabava, dobava i ugradnja poklopca od nodularnog lijeva s okvirom 600x600 mm nosivosti 400 kN. Ugradnju izvršiti prema detalju iz projektne dokumentacije Nabava, dobava i ugradnja poklopca od nodularnog lijeva s okvirom ɸ 600 mm nosivosti 40 Mp ( sa znakom i logotipom Međimurskih voda, na kojem mora pisati  "Vodovod"). </t>
  </si>
  <si>
    <r>
      <t>Podzemni hidrant na PE vodu DN</t>
    </r>
    <r>
      <rPr>
        <sz val="10"/>
        <color theme="1"/>
        <rFont val="Arial"/>
        <family val="2"/>
        <charset val="238"/>
      </rPr>
      <t xml:space="preserve"> 110                                                             Stavka obuhvaća: </t>
    </r>
    <r>
      <rPr>
        <sz val="10"/>
        <rFont val="Arial"/>
        <family val="2"/>
        <charset val="238"/>
      </rPr>
      <t xml:space="preserve">
 - T ø 100/80  EN 545    - 1 kom
 - tuljak s let. prirubnicom DN 110 – 2 kom
- N 90 ø 80 - 1 kom
- FF ø 80/300  - 1 kom                                                                                                                                                                                                                                                       - podzemni hidrant DN 80, Rd =1,25 m s ul. kapom - 1 kom
- EV zasun ø 80 sa ugr. garn. i zasunskom kapom – 1 kom
</t>
    </r>
  </si>
  <si>
    <r>
      <t>Podzemni hidrant na PE vodu DN</t>
    </r>
    <r>
      <rPr>
        <sz val="10"/>
        <color theme="1"/>
        <rFont val="Arial"/>
        <family val="2"/>
        <charset val="238"/>
      </rPr>
      <t xml:space="preserve"> 110                                                                       Stavka obuhvaća: </t>
    </r>
    <r>
      <rPr>
        <sz val="10"/>
        <rFont val="Arial"/>
        <family val="2"/>
        <charset val="238"/>
      </rPr>
      <t xml:space="preserve">
 - T ø 100/80  EN 545    - 1 kom
 - tuljak s let. prirubnicom DN 110 – 2 kom
- N 90 ø 80 - 1 kom
- FF ø 80/300  - 1 kom                                                                                                                                                                                                                                                       - podzemni hidrant DN 80, Rd =1,00 m s ul. kapom - 1 kom
- EV zasun ø 80 sa ugr. garn. i zasunskom kapom – 1 kom
</t>
    </r>
  </si>
  <si>
    <r>
      <t xml:space="preserve">Ispiranje i dezinfekcija cjevovoda prije puštanja u pogon.                       </t>
    </r>
    <r>
      <rPr>
        <b/>
        <sz val="10"/>
        <rFont val="Arial CE"/>
        <charset val="238"/>
      </rPr>
      <t xml:space="preserve">  </t>
    </r>
    <r>
      <rPr>
        <b/>
        <sz val="8"/>
        <rFont val="Arial CE"/>
        <charset val="238"/>
      </rPr>
      <t>Napomena:</t>
    </r>
    <r>
      <rPr>
        <sz val="8"/>
        <rFont val="Arial CE"/>
        <charset val="238"/>
      </rPr>
      <t xml:space="preserve"> Laboratorijski nalaz vode izrađen od nadležne institucije izvoditelj je dužan predati investitoru prije tehničkog pregleda građevine.</t>
    </r>
  </si>
  <si>
    <r>
      <t xml:space="preserve">Geodetsko snimanje izvedenog stanja vodovoda sa svim objektima na mreži (uključivo i kućnim priključcima), s izradom geodetskog elaborata te provedbom u katastru instalacija. U sklopu elaborata potrebno je izraditi datoteku u GML formatu s prikazom lomnih točaka građevina i/ili obuhvata zahvata u prostoru u obliku poligona.                                                  </t>
    </r>
    <r>
      <rPr>
        <b/>
        <sz val="8"/>
        <rFont val="Arial"/>
        <family val="2"/>
        <charset val="238"/>
      </rPr>
      <t>Napomena</t>
    </r>
    <r>
      <rPr>
        <sz val="8"/>
        <rFont val="Arial"/>
        <family val="2"/>
        <charset val="238"/>
      </rPr>
      <t>: U cijenu uključiti i izradu geodetskog elaborata za Hrvatske ceste na kojem su vidljive instalacije položene u cestovno zemljište u nadležnosti Hrvatskih cesta s ucrtanim rubom asfalta i stacionažom prometnice. Isti se predaje u tiskanom i digitalnom obliku u vidu jedne DWG (AutoCAD) datoteke.</t>
    </r>
  </si>
  <si>
    <r>
      <t>Podzemni hidrant na PE vodu DN</t>
    </r>
    <r>
      <rPr>
        <sz val="10"/>
        <color theme="1"/>
        <rFont val="Arial"/>
        <family val="2"/>
        <charset val="238"/>
      </rPr>
      <t xml:space="preserve"> 110                                                       Stavka obuhvaća: </t>
    </r>
    <r>
      <rPr>
        <sz val="10"/>
        <rFont val="Arial"/>
        <family val="2"/>
        <charset val="238"/>
      </rPr>
      <t xml:space="preserve">
 - T ø 100/80  EN 545    - 1 kom
 - tuljak s let. prirubnicom DN 110 – 2 kom
- N 90 ø 80 - 1 kom
- FF ø 80/300  - 1 kom                                                                                                                                                                                                                                                       - podzemni hidrant DN 80, Rd =1,25 m s ul. kapom - 1 kom
- EV zasun ø 80 sa ugr. garn. i zasunskom kapom – 1 kom
</t>
    </r>
  </si>
  <si>
    <r>
      <t xml:space="preserve">Iskop i zatrpavanje materijala C kategorije (probni iskop vel. 0,4 x 1,0 x 1,2 m) za točno utvrđivanje položaja postojećih podzemnih instalacija na križanjima s vodovodom i svakih 25 m kod paralelnog vođenja (TK kabel, elektroenergetski kabel, CATV).                                                                                      </t>
    </r>
    <r>
      <rPr>
        <b/>
        <sz val="9"/>
        <color rgb="FF000000"/>
        <rFont val="Arial"/>
        <family val="2"/>
        <charset val="238"/>
      </rPr>
      <t>Napomena:</t>
    </r>
    <r>
      <rPr>
        <sz val="9"/>
        <color rgb="FF000000"/>
        <rFont val="Arial"/>
        <family val="2"/>
        <charset val="238"/>
      </rPr>
      <t xml:space="preserve"> Točan broj otkopa (šliceva) i količina iskopa odredit će se prema potrebi na licu mjesta u dogovoru sa vlasnikom instalacija i Nadzornim inženjerom.                                        </t>
    </r>
    <r>
      <rPr>
        <sz val="10"/>
        <color rgb="FF000000"/>
        <rFont val="Arial"/>
        <family val="2"/>
        <charset val="238"/>
      </rPr>
      <t xml:space="preserve">                                               </t>
    </r>
    <r>
      <rPr>
        <sz val="10"/>
        <color indexed="8"/>
        <rFont val="Arial"/>
        <family val="2"/>
        <charset val="238"/>
      </rPr>
      <t xml:space="preserve">                                   </t>
    </r>
  </si>
  <si>
    <t xml:space="preserve">Nadzemni  hidrant na PE vodu DN 110                                                                             Stavka obuhvaća : 
 - T ø 100/80  EN 545  - 1 kom
 - tuljak s let. prirubnicom DN 110 – 2 kom
- N 90 ø 80 - 1 kom
- FF ø 80/300  - 1 kom                                                                                                                                  - FF ø 80/400  - 1 kom                                                                                                                    - FF ø 80/1000  - 2 kom
 - nadzemni hidrant DN 80,  Rd =1,25 m  - 1 kom
- EV zasun ø 80 sa ugr. garn. i zasunskom kapom – 1 kom
</t>
  </si>
  <si>
    <t xml:space="preserve">Nadzemni  hidrant na PE vodu DN 110                                                                             Stavka obuhvaća : 
 - T ø 100/80 EN 545 - 1 kom
 - tuljak s let. prirubnicom DN 110 – 2 kom
- N 90 ø 80 - 1 kom                                                                                                        
- FF  ø 80/300 - 1 kom                                                                                                                - FF ø 80/400  - 1 kom                                                                                      - FF  ø 80/1000 - 3 kom
 - nadzemni hidrant DN 80, Rd =1,25 m  - 1 kom
- EV zasun ø 80 sa ugr. garn. i zasunskom kapom – 1 kom
</t>
  </si>
  <si>
    <t xml:space="preserve">Nadzemni  hidrant na PE vodu DN 110                                                                             Stavka obuhvaća : 
 - T ø 100/80 EN 545 - 1 kom
 - tuljak s let. prirubnicom DN 110 – 2 kom
- N 90 ø 80 - 1 kom                                                                                                        
- FF  ø 80/400 - 1 kom                                                                                                                - FF ø 80/300  - 1 kom                                                                                                - FF  ø 80/1000 - 1 kom
 - nadzemni hidrant DN 80, Rd =1,25 m - 1 kom
- EV zasun ø 80 sa ugr. garn. i zasunskom kapom – 1 kom
</t>
  </si>
  <si>
    <t xml:space="preserve">Nadzemni  hidrant na PE vodu DN 110                                                                             Stavka obuhvaća : 
 - FFR ø 100/80/200 - 1 kom
 - tuljak s let. prirubnicom DN 110 – 1 kom
- N 90 ø 80 - 1 kom                                                                                                        
- FF  ø 80 - 1 kom                                                                                                                         - FF ø 80/300  - 1 kom                                                                                         - FF  ø 80/1000 -1 kom
 - nadzemni hidrant DN 80, Rd =1,25 m s ul. kapom - 1 kom
- EV zasun ø 80 sa ugr. garn. i zasunskom kapom – 1 kom
</t>
  </si>
  <si>
    <r>
      <t>Podzemni hidrant na PE vodu DN</t>
    </r>
    <r>
      <rPr>
        <sz val="10"/>
        <color theme="1"/>
        <rFont val="Arial"/>
        <family val="2"/>
        <charset val="238"/>
      </rPr>
      <t xml:space="preserve"> 110                                                        Stavka obuhvaća: </t>
    </r>
    <r>
      <rPr>
        <sz val="10"/>
        <rFont val="Arial"/>
        <family val="2"/>
        <charset val="238"/>
      </rPr>
      <t xml:space="preserve">
 - FFR ø 100/80  EN 545    - 1 kom
 - tuljak s let. prirubnicom DN 110 – 1 kom
- N 90 ø 80 - 1 kom
- FF ø 80/300  - 1 kom                                                                                                                                                                                                                                                       - podzemni hidrant DN 80, Rd =1,00 m s ul. kapom - 1 kom
- EV zasun ø 80 sa ugr. garn. i zasunskom kapom – 1 kom
</t>
    </r>
  </si>
  <si>
    <t xml:space="preserve">Nadzemni  hidrant na PE vodu DN 160                                                                             Stavka obuhvaća : 
 - T ø 150/80  EN 545  - 1 kom
 - tuljak s let. prirubnicom DN 160 – 2 kom
- N 90 ø 80 - 1 kom
- FF ø 80/300  - 1 kom                                                                                                                                                                                                                                                 
 - nadzemni hidrant DN 80,  Rd =1,50 m  - 1 kom
- EV zasun ø 80 sa ugr. garn. i zasunskom kapom – 1 kom
</t>
  </si>
  <si>
    <t xml:space="preserve">Nadzemni  hidrant na PE vodu DN 160                                                                             Stavka obuhvaća : 
 - T ø 150/80  EN 545  - 1 kom
 - tuljak s let. prirubnicom DN 160 – 2 kom
- N 90 ø 80 - 1 kom
- FF ø 80/300  - 1 kom                                                                                                                                                                                                                                                 
 - nadzemni hidrant DN 80,  Rd =1,25 m  - 1 kom
- EV zasun ø 80 sa ugr. garn. i zasunskom kapom – 1 kom
</t>
  </si>
  <si>
    <t xml:space="preserve">Slijepo okno na PE vodu DN 110                                                                             Stavka obuhvaća : 
 - T ø 100/100 EN 545 - 1 kom
 - tuljak s let. prirubnicom DN 110 – 3 kom                                                           - EV zasun ø 100 sa ugr. garn. i zasunskom kapom – 2 kom
</t>
  </si>
  <si>
    <t>Strojno čišćenje grmlja i niskog raslinja sa trase vodovoda sa odvozom istog na deponiju te zbrinjavanje u skladu sa Zakonom o otpadu.</t>
  </si>
  <si>
    <r>
      <t xml:space="preserve">Rušenje drveća do ø 50 cm.  na trasi vodovoda s vađenjem panjeva. Panjeve i granje potrebno je odvesti na deponiju te zbrinuti  prema Zakonu o otpadu.                        </t>
    </r>
    <r>
      <rPr>
        <sz val="8"/>
        <rFont val="Arial"/>
        <family val="2"/>
        <charset val="238"/>
      </rPr>
      <t>.</t>
    </r>
  </si>
  <si>
    <r>
      <t xml:space="preserve">Iskop i zatrpavanje materijala C kategorije (probni iskop vel. 0,4 x 1,0 x 1,2 m) za točno utvrđivanje položaja postojećih podzemnih instalacija na križanjima s vodovodom i svakih 25 m kod paralelnog vođenja (TK kabel, elektroenergetski kabel, CATV).                                                                                       </t>
    </r>
    <r>
      <rPr>
        <b/>
        <sz val="8"/>
        <color rgb="FF000000"/>
        <rFont val="Arial"/>
        <family val="2"/>
        <charset val="238"/>
      </rPr>
      <t xml:space="preserve">Napomena: </t>
    </r>
    <r>
      <rPr>
        <sz val="8"/>
        <color rgb="FF000000"/>
        <rFont val="Arial"/>
        <family val="2"/>
        <charset val="238"/>
      </rPr>
      <t xml:space="preserve">Točan broj otkopa (šliceva) i količina iskopa odredit će se prema potrebi na licu mjesta u dogovoru sa vlasnikom instalacija i Nadzornim inženjerom.                                                                                          </t>
    </r>
    <r>
      <rPr>
        <sz val="10"/>
        <color indexed="8"/>
        <rFont val="Arial"/>
        <family val="2"/>
        <charset val="238"/>
      </rPr>
      <t xml:space="preserve">                                     </t>
    </r>
  </si>
  <si>
    <r>
      <t xml:space="preserve">Iskop rova u zemlji III. ktg. od kote postojećeg terena dubine prema uzdužnim presjecima širine 0,80 m za polaganje cijevi i proširenje rova na mjestima izvedbe Z.O., hidranata i ugradbenih garnitura. U cijenu stavke uključeno je razupiranje rova i eventualno crpljenje vode iz rova (rad crpki, sav potreban pribor i oprema te sve potrebne pomoćne radnje).                                       </t>
    </r>
    <r>
      <rPr>
        <b/>
        <sz val="10"/>
        <rFont val="Arial"/>
        <family val="2"/>
        <charset val="238"/>
      </rPr>
      <t xml:space="preserve">Napomena: </t>
    </r>
    <r>
      <rPr>
        <sz val="10"/>
        <rFont val="Arial"/>
        <family val="2"/>
        <charset val="238"/>
      </rPr>
      <t xml:space="preserve">Izvoditelj je dužan odrediti mjesto ispuštanja ispumpane vode u dogovoru s nadzornim inženjerom. Izvoditelj preuzima odgovornost i eventualnu naknadu štete koja bi nastala prilikom ispumpavanja vode.                                                                                                                                                                                                                                                                                                                                                                                                                                                                     </t>
    </r>
  </si>
  <si>
    <t>Nabava, doprema i ugradnja prirodnog šljunka 4/8 za zatrpavanje do visine 15 cm iznad tjemena cijevi uz pažljivo nabijanje.</t>
  </si>
  <si>
    <r>
      <t xml:space="preserve">Nabava, doprema i ugradnja šljunka granulacije 0-63 mm za zatrpavanje rova uz zbijanje na dijelu vodovoda u cestovnom zemljištu, ispod ulica, šljunčanog puta, pješačkih staza i kolnih ulaza.                                                                                                                 </t>
    </r>
    <r>
      <rPr>
        <b/>
        <sz val="8"/>
        <rFont val="Arial"/>
        <family val="2"/>
        <charset val="238"/>
      </rPr>
      <t xml:space="preserve">Napomena: </t>
    </r>
    <r>
      <rPr>
        <sz val="8"/>
        <rFont val="Arial"/>
        <family val="2"/>
        <charset val="238"/>
      </rPr>
      <t>Izvoditelj je dužan postići zbijenost šljunka (podloge za asfaltiranje) prema zahtjevu iz Projektne dokumentacije odnosno zahtjevu nadležnih institucija (Hrvatske ceste, Županijske uprave za ceste i dr.). Zbijenost mora biti dokazana mjerenjima od strane ovlaštenog trgovačkog društva.</t>
    </r>
    <r>
      <rPr>
        <sz val="9"/>
        <rFont val="Arial"/>
        <family val="2"/>
        <charset val="238"/>
      </rPr>
      <t xml:space="preserve">                   </t>
    </r>
  </si>
  <si>
    <t>Obnova asfaltnog zastora na zbijenu tamponsku podlogu na nerazvrstanim cestama sukladno uvjetima uprave nadležne za prometnice ( JLS ). U cijenu uključiti špricanje emulzijom, te  nabavu, dopremu i ugradnju:</t>
  </si>
  <si>
    <r>
      <t xml:space="preserve">Iskop i zatrpavanje materijala C kategorije (probni iskop vel. 0,4 x 1,0 x 1,2 m) za točno utvrđivanje položaja postojećih podzemnih instalacija na križanjima s vodovodom i svakih 25 m kod paralelnog vođenja (TK kabel, elektroenergetski kabel, CATV).                                                                                        </t>
    </r>
    <r>
      <rPr>
        <b/>
        <sz val="8"/>
        <color rgb="FF000000"/>
        <rFont val="Arial"/>
        <family val="2"/>
        <charset val="238"/>
      </rPr>
      <t>Napomena:</t>
    </r>
    <r>
      <rPr>
        <sz val="8"/>
        <color rgb="FF000000"/>
        <rFont val="Arial"/>
        <family val="2"/>
        <charset val="238"/>
      </rPr>
      <t xml:space="preserve"> Točan broj otkopa (šliceva) i količina iskopa odredit će se prema potrebi na licu mjesta u dogovoru sa vlasnikom instalacija i Nadzornim inženjerom.                                           </t>
    </r>
    <r>
      <rPr>
        <sz val="10"/>
        <color rgb="FF000000"/>
        <rFont val="Arial"/>
        <family val="2"/>
        <charset val="238"/>
      </rPr>
      <t xml:space="preserve">                                                     </t>
    </r>
    <r>
      <rPr>
        <sz val="10"/>
        <color indexed="8"/>
        <rFont val="Arial"/>
        <family val="2"/>
        <charset val="238"/>
      </rPr>
      <t xml:space="preserve">                                </t>
    </r>
  </si>
  <si>
    <t>Nabava, doprema i ugradnja prirodnog šljunka 4/8 za izvedbu posteljice debljine 10 cm ispod cijevi..</t>
  </si>
  <si>
    <r>
      <t xml:space="preserve">Iskop rova u zemlji III. ktg. od kote postojećeg terena dubine prema uzdužnim presjecima širine 1,00 m za polaganje cijevi i proširenje rova na mjestima izvedbe Z.K., hidranata i ugradbenih garnitura. U cijenu stavke uključeno je razupiranje rova i eventualno crpljenje vode iz rova (rad crpki, sav potreban pribor i oprema te sve potrebne pomoćne radnje).              </t>
    </r>
    <r>
      <rPr>
        <b/>
        <sz val="10"/>
        <rFont val="Arial"/>
        <family val="2"/>
        <charset val="238"/>
      </rPr>
      <t xml:space="preserve">             Napomena: </t>
    </r>
    <r>
      <rPr>
        <sz val="10"/>
        <rFont val="Arial"/>
        <family val="2"/>
        <charset val="238"/>
      </rPr>
      <t>Izvoditelj je dužan odrediti mjesto ispuštanja ispumpane vode u dogovoru s nadzornim inženjerom. Izvoditelj preuzima odgovornost i eventualnu naknadu štete koja bi nastala prilikom ispumpavanja vode</t>
    </r>
    <r>
      <rPr>
        <b/>
        <sz val="10"/>
        <rFont val="Arial"/>
        <family val="2"/>
        <charset val="238"/>
      </rPr>
      <t xml:space="preserve">.         </t>
    </r>
    <r>
      <rPr>
        <sz val="10"/>
        <rFont val="Arial"/>
        <family val="2"/>
        <charset val="238"/>
      </rPr>
      <t xml:space="preserve">                                                                                                                                                                                                                                                                                                                                                                                                                                                           </t>
    </r>
  </si>
  <si>
    <r>
      <t xml:space="preserve"> Nabava, doprema i ugradnja šljunka granulacije 0 - 63 za zatrpavanje rova uz zbijanje na dijelu vodovoda u cestovnom zemljištu, ispod ulica, šljunčanog puta, pješačkih staza i kolnih ulaza.                                                                         </t>
    </r>
    <r>
      <rPr>
        <b/>
        <sz val="9"/>
        <rFont val="Arial"/>
        <family val="2"/>
        <charset val="238"/>
      </rPr>
      <t xml:space="preserve">Napomena: </t>
    </r>
    <r>
      <rPr>
        <sz val="9"/>
        <rFont val="Arial"/>
        <family val="2"/>
        <charset val="238"/>
      </rPr>
      <t xml:space="preserve">Izvoditelj je dužan postići zbijenost šljunka (podloge za asfaltiranje) prema zahtjevu iz Projektne dokumentacije odnosno zahtjevu nadležnih institucija (Hrvatske ceste, Županijske uprave za ceste i dr.). Zbijenost mora biti dokazana mjerenjima od strane ovlaštenog trgovačkog društva.                   </t>
    </r>
  </si>
  <si>
    <t>Betonski i armirački radovi / tesarski</t>
  </si>
  <si>
    <r>
      <t xml:space="preserve"> Nabava, doprema i ugradnja šljunka granulacije od 0 - 63 za zatrpavanje rova uz zbijanje na dijelu vodovoda u cestovnom zemljištu, ispod ulica, šljunčanog puta, pješačkih staza i kolnih ulaza.                                                                   </t>
    </r>
    <r>
      <rPr>
        <b/>
        <sz val="8"/>
        <rFont val="Arial"/>
        <family val="2"/>
        <charset val="238"/>
      </rPr>
      <t xml:space="preserve">Napomena: </t>
    </r>
    <r>
      <rPr>
        <sz val="8"/>
        <rFont val="Arial"/>
        <family val="2"/>
        <charset val="238"/>
      </rPr>
      <t xml:space="preserve">Izvoditelj je dužan postići zbijenost šljunka (podloge za asfaltiranje) prema zahtjevu iz Projektne dokumentacije odnosno zahtjevu nadležnih institucija (Hrvatske ceste, Županijske uprave za ceste i dr.). Zbijenost mora biti dokazana mjerenjima od strane ovlaštenog trgovačkog društva.                   </t>
    </r>
  </si>
  <si>
    <r>
      <t xml:space="preserve">Iskop i zatrpavanje materijala C kategorije (probni iskop vel. 0,4 x 1,0 x 1,2 m) za točno utvrđivanje položaja postojećih podzemnih instalacija na križanjima s vodovodom i svakih 25 m kod paralelnog vođenja (TK kabel, elektroenergetski kabel, CATV).                                                                                               </t>
    </r>
    <r>
      <rPr>
        <b/>
        <sz val="8"/>
        <color rgb="FF000000"/>
        <rFont val="Arial"/>
        <family val="2"/>
        <charset val="238"/>
      </rPr>
      <t>Napomena:</t>
    </r>
    <r>
      <rPr>
        <sz val="8"/>
        <color rgb="FF000000"/>
        <rFont val="Arial"/>
        <family val="2"/>
        <charset val="238"/>
      </rPr>
      <t xml:space="preserve"> Točan broj otkopa (šliceva) i količina iskopa odredit će se prema potrebi na licu mjesta u dogovoru sa vlasnikom instalacija i Nadzornim inženjerom.                                                                                                </t>
    </r>
    <r>
      <rPr>
        <sz val="10"/>
        <color indexed="8"/>
        <rFont val="Arial"/>
        <family val="2"/>
        <charset val="238"/>
      </rPr>
      <t xml:space="preserve">                                </t>
    </r>
  </si>
  <si>
    <r>
      <t xml:space="preserve">Iskop rova u zemlji III. ktg. od kote postojećeg terena dubine prema uzdužnim presjecima širine 0,80 m za polaganje cijevi i proširenje rova na mjestima izvedbe Z.K., hidranata i ugradbenih garnitura. U cijenu stavke uključeno je razupiranje rova i eventualno crpljenje vode iz rova (rad crpki, sav potreban pribor i oprema te sve potrebne pomoćne radnje).                                        </t>
    </r>
    <r>
      <rPr>
        <b/>
        <sz val="8"/>
        <rFont val="Arial"/>
        <family val="2"/>
        <charset val="238"/>
      </rPr>
      <t xml:space="preserve">Napomena: </t>
    </r>
    <r>
      <rPr>
        <sz val="8"/>
        <rFont val="Arial"/>
        <family val="2"/>
        <charset val="238"/>
      </rPr>
      <t xml:space="preserve">Izvoditelj je dužan odrediti mjesto ispuštanja ispumpane vode u dogovoru s nadzornim inženjerom. Izvoditelj preuzima odgovornost i eventualnu naknadu štete koja bi nastala prilikom ispumpavanja vode.   </t>
    </r>
    <r>
      <rPr>
        <sz val="10"/>
        <rFont val="Arial"/>
        <family val="2"/>
        <charset val="238"/>
      </rPr>
      <t xml:space="preserve">                                                                                                                                                                                                                                                                                                                                                                                                                                                                        </t>
    </r>
  </si>
  <si>
    <r>
      <t xml:space="preserve">Iskop rova u zemlji III. ktg. od kote postojećeg terena dubine prema uzdužnim presjecima širine 1,00 m za polaganje cijevi i proširenje rova na mjestima izvedbe Z.K., hidranata i ugradbenih garnitura. U cijenu stavke uključeno je razupiranje rova i eventualno crpljenje vode iz rova (rad crpki, sav potreban pribor i oprema te sve potrebne pomoćne radnje).                                     </t>
    </r>
    <r>
      <rPr>
        <b/>
        <sz val="8"/>
        <rFont val="Arial"/>
        <family val="2"/>
        <charset val="238"/>
      </rPr>
      <t xml:space="preserve">Napomena: </t>
    </r>
    <r>
      <rPr>
        <sz val="8"/>
        <rFont val="Arial"/>
        <family val="2"/>
        <charset val="238"/>
      </rPr>
      <t xml:space="preserve">Izvoditelj je dužan odrediti mjesto ispuštanja ispumpane vode u dogovoru s nadzornim inženjerom. Izvoditelj preuzima odgovornost i eventualnu naknadu štete koja bi nastala prilikom ispumpavanja vode.  </t>
    </r>
    <r>
      <rPr>
        <sz val="10"/>
        <rFont val="Arial"/>
        <family val="2"/>
        <charset val="238"/>
      </rPr>
      <t xml:space="preserve">                                                                                                                                                                                                                                                                                                                                                                                                                                                                   </t>
    </r>
  </si>
  <si>
    <r>
      <t xml:space="preserve"> Nabava, doprema i ugradnja šljunka granulacije 0 -63 za zatrpavanje rova uz zbijanje na dijelu vodovoda u cestovnom zemljištu, ispod ulica, šljunčanog puta, pješačkih staza i kolnih ulaza.                                            </t>
    </r>
    <r>
      <rPr>
        <b/>
        <sz val="10"/>
        <rFont val="Arial"/>
        <family val="2"/>
        <charset val="238"/>
      </rPr>
      <t xml:space="preserve">Napomena: </t>
    </r>
    <r>
      <rPr>
        <sz val="10"/>
        <rFont val="Arial"/>
        <family val="2"/>
        <charset val="238"/>
      </rPr>
      <t xml:space="preserve">Izvoditelj je dužan postići zbijenost šljunka (podloge za asfaltiranje) prema zahtjevu iz Projektne dokumentacije odnosno zahtjevu nadležnih institucija (Hrvatske ceste, Županijske uprave za ceste i dr.). Zbijenost mora biti dokazana mjerenjima od strane ovlaštenog trgovačkog društva.                   </t>
    </r>
  </si>
  <si>
    <t>Nabava, doprema i ugradnja PE HD luka 60° DN 110</t>
  </si>
  <si>
    <t>Obnova asfaltnog zastora na zbijenu tamponsku podlogu na nerazvrstanim cestama sukladno uvjetima uprave nadležne za prometnice.( JLS ) U cijenu uključiti špricanje emulzijom, te  nabavu, dopremu i ugradnju:</t>
  </si>
  <si>
    <r>
      <t>Nadzemni hidrant na PE vodu DN</t>
    </r>
    <r>
      <rPr>
        <sz val="10"/>
        <color theme="1"/>
        <rFont val="Arial"/>
        <family val="2"/>
        <charset val="238"/>
      </rPr>
      <t xml:space="preserve"> 110</t>
    </r>
    <r>
      <rPr>
        <sz val="10"/>
        <rFont val="Arial"/>
        <family val="2"/>
        <charset val="238"/>
      </rPr>
      <t xml:space="preserve">                                                         Stavka obuhvaća: 
 - T ø 100/80  EN 545    - 1 kom
 - tuljak s let. prirubnicom DN 110 – 2 kom
- N 90 ø 80 - 1 kom
- FF ø 80/300  - 1 kom                                                                                                                                                                                                                                                          
 - FF ø 80/1000  -1  kom                                                                                                                            - nadzemni hidrant DN 80, Rd =1,00 m            - 1 kom
- EV zasun ø 80 sa ugr. garn. i zasunskom kapom – 1 kom
</t>
    </r>
  </si>
  <si>
    <t>Naziv ponuditelja:</t>
  </si>
  <si>
    <t>Adresa:</t>
  </si>
  <si>
    <t>OIB:</t>
  </si>
  <si>
    <t>IBAN:</t>
  </si>
  <si>
    <t>Telefon/fax:</t>
  </si>
  <si>
    <t>E-mail:</t>
  </si>
  <si>
    <t>Datum:</t>
  </si>
  <si>
    <t>Naručitelj:</t>
  </si>
  <si>
    <t>MEĐIMURSKE VODE d.o.o.</t>
  </si>
  <si>
    <t>Čakovec, Ulica Matice hrvatske 10, 40000 Čakovec, Hrvatska</t>
  </si>
  <si>
    <t xml:space="preserve">TROŠKOVNIK </t>
  </si>
  <si>
    <t>RADOVI NA REKONSTRUKCIJI VODOVODNE MREŽE U NEDELIŠĆU – NOVA ULICA, NOVO NASELJE, ULICA JOSIPA MARČECA I TRG REPUBLIKE</t>
  </si>
  <si>
    <t>Napomene:</t>
  </si>
  <si>
    <t xml:space="preserve"> - Fazonski komadi prema ISO 2531; EN 545, ili jednakovrijedno, antikorozivno zaštićeni EP prahom (unutarnja zaštita prema DIN 3476 ili jednakovrijedno, vanjska zaštita prema DIN 30677-2 i RAL-GZ 662 ili jednakovrijedno), plastifikacija u debljini min. 250 μm.</t>
  </si>
  <si>
    <t xml:space="preserve">  - Armature prema EN 1171; DIN 3230-4, vanjske i unutarnje zaštite EP prahom min. 250 μm</t>
  </si>
  <si>
    <r>
      <t xml:space="preserve">Tlačna proba vodoopskrbnog cjevovoda PEHD, PE100, SDR 17 i, NP 10 bara ispitnim tlakom 15 bara.                                                                                     </t>
    </r>
    <r>
      <rPr>
        <b/>
        <sz val="8"/>
        <rFont val="Arial CE"/>
        <charset val="238"/>
      </rPr>
      <t>Napomena:</t>
    </r>
    <r>
      <rPr>
        <sz val="8"/>
        <rFont val="Arial CE"/>
        <charset val="238"/>
      </rPr>
      <t xml:space="preserve">  Zapisnik o tlačnoj probi ovjeren od strane Nadzornog inženjera, Izvoditelj je dužan predati investitoru prije teh ičkog pregleda građevine.        </t>
    </r>
    <r>
      <rPr>
        <sz val="10"/>
        <rFont val="Arial CE"/>
        <charset val="238"/>
      </rPr>
      <t xml:space="preserve"> </t>
    </r>
  </si>
  <si>
    <r>
      <t xml:space="preserve">Nabava, dobava, polaganje i spajanje vodovodnih PE HD polietilenskih cijevi DN 110 x 6,6 mm. Spajanje cijevi izvoditi elektrozavarnim spojnicama.   </t>
    </r>
    <r>
      <rPr>
        <b/>
        <sz val="8"/>
        <rFont val="Arial"/>
        <family val="2"/>
        <charset val="238"/>
      </rPr>
      <t xml:space="preserve">Napomena : </t>
    </r>
    <r>
      <rPr>
        <sz val="8"/>
        <rFont val="Arial"/>
        <family val="2"/>
        <charset val="238"/>
      </rPr>
      <t xml:space="preserve">                                                                                                                                                                                                      Cijevi su izrađene od polietilena visoke gustoće, klase SDR 17  za radni pritisak 10 bara       </t>
    </r>
    <r>
      <rPr>
        <sz val="9"/>
        <rFont val="Arial"/>
        <family val="2"/>
        <charset val="238"/>
      </rPr>
      <t xml:space="preserve">       </t>
    </r>
    <r>
      <rPr>
        <sz val="10"/>
        <rFont val="Arial"/>
        <family val="2"/>
        <charset val="238"/>
      </rPr>
      <t xml:space="preserve">                                                                                                                                                                                                                                                                </t>
    </r>
  </si>
  <si>
    <r>
      <t xml:space="preserve">Nabava, dobava, polaganje i spajanje vodovodnih PE HD polietilenskih cijevi DN 110 x 6,6 mm. Spajanje cijevi izvoditi elektrozavarnim spojnicama.  
</t>
    </r>
    <r>
      <rPr>
        <b/>
        <sz val="9"/>
        <rFont val="Arial"/>
        <family val="2"/>
        <charset val="238"/>
      </rPr>
      <t>Napomena:</t>
    </r>
    <r>
      <rPr>
        <sz val="9"/>
        <rFont val="Arial"/>
        <family val="2"/>
        <charset val="238"/>
      </rPr>
      <t xml:space="preserve">Cijevi su izrađene od polietilena visoke gustoće, klase SDR 17 za radni pritisak 10 bara  </t>
    </r>
    <r>
      <rPr>
        <sz val="10"/>
        <rFont val="Arial"/>
        <family val="2"/>
        <charset val="238"/>
      </rPr>
      <t xml:space="preserve">                                                                                                                                                                                                                                                                            </t>
    </r>
  </si>
  <si>
    <r>
      <t xml:space="preserve">Tlačna proba vodoopskrbnog cjevovoda PEHD, PE100, SDR 17, NP 10 bara ispitnim tlakom 15 bara.                                                                                    </t>
    </r>
    <r>
      <rPr>
        <b/>
        <sz val="8"/>
        <rFont val="Arial CE"/>
        <charset val="238"/>
      </rPr>
      <t xml:space="preserve"> Napomena:</t>
    </r>
    <r>
      <rPr>
        <sz val="8"/>
        <rFont val="Arial CE"/>
        <charset val="238"/>
      </rPr>
      <t xml:space="preserve">  Zapisnik o tlačnoj probi ovjeren od strane Nadzornog inženjera , Izvoditelj je dužan predati investitoru prije tehničkog pregleda građevine.         </t>
    </r>
  </si>
  <si>
    <t>Nabava, doprema i ugradnja privremenog voda koji uključuje cjevovod, zasun na mjestu spoja na postojeći cjevovod i garniture privremenih kućnih priključaka. Cijevi od tvrdog polietilena visoke gustoće PE-63 (PEHD), S 6,3/SDR 13,6 u kvaliteti prema odedbama HRN EN 12201 ili jednakovrijedno: ______________ za pogonski tlak 1,0 MPa. Montaža uključuje potreban brtveni i spojni materijal za privremene kućne priključke. Uračunati pregled prije ugradnje, te ispitivanje spojeva. Potrebno je osigurati sljedeću veličinu priključka: 5/4" s duljinom spojnih vodova cca 8 m. Detaljni raspored priključaka po kućnim brojevima obradit će se unutar izvedbenog projekta.</t>
  </si>
  <si>
    <r>
      <t xml:space="preserve">Nabava, dobava i postavljanje oznake za podzemne hidrante.   </t>
    </r>
    <r>
      <rPr>
        <sz val="9"/>
        <rFont val="Arial"/>
        <family val="2"/>
        <charset val="238"/>
      </rPr>
      <t xml:space="preserve">              </t>
    </r>
    <r>
      <rPr>
        <b/>
        <sz val="9"/>
        <rFont val="Arial"/>
        <family val="2"/>
        <charset val="238"/>
      </rPr>
      <t xml:space="preserve">Stavka obuhvaća </t>
    </r>
    <r>
      <rPr>
        <sz val="9"/>
        <rFont val="Arial"/>
        <family val="2"/>
        <charset val="238"/>
      </rPr>
      <t>izradu, dobavu i postavljanje oznake na metalnoj motki. Stavka uključuje nabavu, dobavu i postavljanje oznake (plastične natpisne ploče prema normi HRN DIN 4066 ili jednakovrijedno: ______________, postavljene na cijevi 48x2.9 mm duljine 2 m) te izrada betonskog temelja C20/25 dim. 20x20x60 cm.</t>
    </r>
  </si>
  <si>
    <t>Vađenje tijela slivnika prilikom izgradnje i ponovna izvedba porušenih slivnika s taložnicom za prihvat vode preko rešetke.
Stavka obuhvaća iskop rova s utovarom i odvozom materijala, dobavu te izradu tijela slivnika od betonskih cijevi profila 50 cm. HRN U.N1.050. ili jednakovrijedno: _______________
Betoniranje dna taložnice u debljini 15 cm i obloge cijevi u debljini 10 cm betonom C 12/15, ubetoniranje ljevanoželjezne rešetke 400/400 mm za teški promet (15 t). HRN U.J6.211 ili jednakovrijedno: __________. U cijenu uključiti i spojni cjevovod DN 160 mm od slivnika do betonskog šahta.</t>
  </si>
  <si>
    <t>Nabava, doprema i ugradnja privremenog voda koji uključuje cjevovod, zasun na mjestu spoja na postojeći cjevovod i garniture privremenih kućnih priključaka. Cijevi od tvrdog polietilena visoke gustoće PE-63 (PEHD), S 6,3/SDR 13,6 u kvaliteti prema odedbama HRN EN 12201 ili jednakovrijedno: ________________ za pogonski tlak 1,0 MPa. Montaža uključuje potreban brtveni i spojni materijal za privremene kućne priključke. Uračunati pregled prije ugradnje, te ispitivanje spojeva. Potrebno je osigurati sljedeću veličinu priključka: 5/4" s duljinom spojnih vodova cca 8 m. Detaljni raspored priključaka po kućnim brojevima obradit će se unutar izvedbenog projekta.</t>
  </si>
  <si>
    <r>
      <t xml:space="preserve">Nabava, dobava i postavljanje oznake za podzemne hidrante.   </t>
    </r>
    <r>
      <rPr>
        <sz val="9"/>
        <rFont val="Arial"/>
        <family val="2"/>
        <charset val="238"/>
      </rPr>
      <t xml:space="preserve">               </t>
    </r>
    <r>
      <rPr>
        <b/>
        <sz val="8"/>
        <rFont val="Arial"/>
        <family val="2"/>
        <charset val="238"/>
      </rPr>
      <t xml:space="preserve">Stavka obuhvaća </t>
    </r>
    <r>
      <rPr>
        <sz val="8"/>
        <rFont val="Arial"/>
        <family val="2"/>
        <charset val="238"/>
      </rPr>
      <t>izradu, dobavu i postavljanje oznake na metalnoj motki. Stavka uključuje nabavu, dobavu i postavljanje oznake (plastične natpisne ploče prema normi HRN DIN 4066 ili jednakovrijedno: ____________, postavljene na cijevi 48x2.9 mm duljine 2 m) te izrada betonskog temelja C20/25 dim. 20x20x60 cm.</t>
    </r>
  </si>
  <si>
    <t>Vađenje tijela slivnika prilikom izgradnje i ponovna izvedba porušenih slivnika s taložnicom za prihvat vode preko rešetke.
Stavka obuhvaća iskop rova s utovarom i odvozom materijala, dobavu te izradu tijela slivnika od betonskih cijevi profila 50 cm. HRN U.N1.050. ili jednakovrijedno: _____________
Betoniranje dna taložnice u debljini 15 cm i obloge cijevi u debljini 10 cm betonom C 12/15, ubetoniranje ljevanoželjezne rešetke 400/400 mm za teški promet (15 t). HRN U.J6.211. ili jednakovrijedno: _______________</t>
  </si>
  <si>
    <t>Nabava, doprema i ugradnja privremenog voda koji uključuje cjevovod, zasun na mjestu spoja na postojeći cjevovod i garniture privremenih kućnih priključaka. Cijevi od tvrdog polietilena visoke gustoće PE-63 (PEHD), S 6,3/SDR 13,6 u kvaliteti prema odedbama HRN EN 12201 ili jednakovrijedno: _____________ za pogonski tlak 1,0 MPa. Montaža uključuje potreban brtveni i spojni materijal za privremene kućne priključke. Uračunati pregled prije ugradnje, te ispitivanje spojeva. Potrebno je osigurati sljedeću veličinu priključka: 5/4" s duljinom spojnih vodova cca 8 m. Detaljni raspored priključaka po kućnim brojevima obradit će se unutar izvedbenog projekta.</t>
  </si>
  <si>
    <t>Vađenje tijela slivnika prilikom izgradnje i ponovna izvedba porušenih slivnika s taložnicom za prihvat vode preko rešetke.
Stavka obuhvaća iskop rova s utovarom i odvozom materijala, dobavu te izradu tijela slivnika od betonskih cijevi profila 50 cm. HRN U.N1.050. ili jednakovrijedno: ____________________
Betoniranje dna taložnice u debljini 15 cm i obloge cijevi u debljini 10 cm betonom C 12/15, ubetoniranje ljevanoželjezne rešetke 400/400 mm za teški promet (15 t). HRN U.J6.211 ili jednakovrijedno: _____________. U cijenu uključiti i spojni cjevovod DN 160 mm od slivnika do betonskog šahta.</t>
  </si>
  <si>
    <t>Nabava, doprema i ugradnja privremenog voda koji uključuje cjevovod, zasun na mjestu spoja na postojeći cjevovod i garniture privremenih kućnih priključaka. Cijevi od tvrdog polietilena visoke gustoće PE-63 (PEHD), S 6,3/SDR 13,6 u kvaliteti prema odedbama HRN EN 12201 ili jednakovrijedno: ____________ za pogonski tlak 1,0 MPa. Montaža uključuje potreban brtveni i spojni materijal za privremene kućne priključke. Uračunati pregled prije ugradnje, te ispitivanje spojeva. Potrebno je osigurati sljedeću veličinu priključka: 5/4" s duljinom spojnih vodova cca 8 m. Detaljni raspored priključaka po kućnim brojevima obradit će se unutar izvedbenog projekta.</t>
  </si>
  <si>
    <t xml:space="preserve">Tlačna proba vodoopskrbnog cjevovoda PEHD, PE100, SDR 17, NP 10 bara ispitnim tlakom 15 bara. 
Napomena:  Zapisnik o tlačnoj probi ovjeren od strane Nadzornog inženjera , Izvoditelj je dužan predati investitoru prije tehničkog pregleda građevine.         </t>
  </si>
  <si>
    <r>
      <t xml:space="preserve">Nabava, dobava i postavljanje oznake za podzemne hidrante.                                                                                                                                                                                                                                                                                                                 </t>
    </r>
    <r>
      <rPr>
        <b/>
        <sz val="8"/>
        <rFont val="Arial"/>
        <family val="2"/>
        <charset val="238"/>
      </rPr>
      <t xml:space="preserve">Stavka obuhvaća </t>
    </r>
    <r>
      <rPr>
        <sz val="8"/>
        <rFont val="Arial"/>
        <family val="2"/>
        <charset val="238"/>
      </rPr>
      <t>izradu, dobavu i postavljanje oznake na metalnoj motki. Stavka uključuje nabavu, dobavu i postavljanje oznake (plastične natpisne ploče prema normi HRN DIN 4066 ili jednakovrijedno: ________________, postavljene na cijevi 48x2.9 mm duljine 2 m) te izrada betonskog temelja C20/25 dim. 20x20x60 cm.</t>
    </r>
  </si>
  <si>
    <r>
      <t xml:space="preserve">Nabava, dobava i postavljanje oznake za slijepa okna.                           </t>
    </r>
    <r>
      <rPr>
        <sz val="9"/>
        <rFont val="Arial"/>
        <family val="2"/>
        <charset val="238"/>
      </rPr>
      <t xml:space="preserve">  </t>
    </r>
    <r>
      <rPr>
        <b/>
        <sz val="8"/>
        <rFont val="Arial"/>
        <family val="2"/>
        <charset val="238"/>
      </rPr>
      <t xml:space="preserve">Stavka obuhvaća </t>
    </r>
    <r>
      <rPr>
        <sz val="8"/>
        <rFont val="Arial"/>
        <family val="2"/>
        <charset val="238"/>
      </rPr>
      <t>izradu, dobavu i postavljanje oznake na metalnoj motki. Stavka uključuje nabavu, dobavu i postavljanje oznake (plastične natpisne ploče prema normi HRN DIN 4066 ili jednakovrijedno: ______________, postavljene na cijevi 48x2.9 mm duljine 2 m) te izrada betonskog temelja C20/25 dim. 20x20x60 cm.</t>
    </r>
  </si>
  <si>
    <t>Nabava, dobava i ugradnja tipskih plastificiranih aluminijskih (ili od nehrđajučeg čeliika) penjalica u zasunske komore sve u skladu s normom EN 13101:2002 ili jednakovrijedno: ____________________</t>
  </si>
  <si>
    <t>Vađenje tijela slivnika prilikom izgradnje i ponovna izvedba porušenih slivnika s taložnicom za prihvat vode preko rešetke.
Stavka obuhvaća iskop rova s utovarom i odvozom materijala, dobavu te izradu tijela slivnika od betonskih cijevi profila 50 cm. HRN U.N1.050 ili jednakovrijedno: ________________
Betoniranje dna taložnice u debljini 15 cm i obloge cijevi u debljini 10 cm betonom C 12/15, ubetoniranje ljevanoželjezne rešetke 400/400 mm za teški promet (15 t). HRN U.J6.211 ili jednakovrijedno: ________________. U cijenu uključiti i spojni cjevovod DN 160 mm od slivnika do betonskog šahta.</t>
  </si>
  <si>
    <t>Opis stavki</t>
  </si>
  <si>
    <t>Jedinica mjere</t>
  </si>
  <si>
    <t>Količina</t>
  </si>
  <si>
    <t>Jed. cijena</t>
  </si>
  <si>
    <t>Ukupna cijena</t>
  </si>
  <si>
    <t>SVEUKUPNO (+ PDV)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</si>
</sst>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k_n_-;\-* #,##0\ _k_n_-;_-* &quot;-&quot;\ _k_n_-;_-@_-"/>
    <numFmt numFmtId="165" formatCode="_-* #,##0.00\ [$kn-41A]_-;\-* #,##0.00\ [$kn-41A]_-;_-* &quot;-&quot;??\ [$kn-41A]_-;_-@_-"/>
    <numFmt numFmtId="166" formatCode="0.0"/>
    <numFmt numFmtId="167" formatCode="#,##0.00_ ;\-#,##0.00\ "/>
    <numFmt numFmtId="168" formatCode="#,##0.00\ [$€-1]"/>
  </numFmts>
  <fonts count="42">
    <font>
      <sz val="11"/>
      <color theme="1"/>
      <name val="Calibri"/>
      <family val="2"/>
      <charset val="238"/>
      <scheme val="minor"/>
    </font>
    <font>
      <sz val="11"/>
      <color theme="1"/>
      <name val="Calibri"/>
      <family val="2"/>
      <charset val="238"/>
      <scheme val="minor"/>
    </font>
    <font>
      <sz val="10"/>
      <color indexed="8"/>
      <name val="Arial"/>
      <family val="2"/>
      <charset val="238"/>
    </font>
    <font>
      <sz val="10"/>
      <name val="Arial"/>
      <family val="2"/>
      <charset val="238"/>
    </font>
    <font>
      <b/>
      <sz val="9"/>
      <name val="Arial"/>
      <family val="2"/>
      <charset val="238"/>
    </font>
    <font>
      <sz val="9"/>
      <name val="Arial"/>
      <family val="2"/>
      <charset val="238"/>
    </font>
    <font>
      <sz val="11"/>
      <color indexed="8"/>
      <name val="Calibri"/>
      <family val="2"/>
      <charset val="238"/>
    </font>
    <font>
      <sz val="11"/>
      <name val="7_Futura"/>
    </font>
    <font>
      <sz val="10"/>
      <name val="Arial CE"/>
      <charset val="238"/>
    </font>
    <font>
      <sz val="8"/>
      <name val="Calibri"/>
      <family val="2"/>
      <charset val="238"/>
      <scheme val="minor"/>
    </font>
    <font>
      <sz val="10"/>
      <name val="Arial"/>
      <family val="2"/>
    </font>
    <font>
      <b/>
      <sz val="11"/>
      <color indexed="9"/>
      <name val="Arial"/>
      <family val="2"/>
      <charset val="238"/>
    </font>
    <font>
      <b/>
      <sz val="11"/>
      <name val="Arial"/>
      <family val="2"/>
      <charset val="238"/>
    </font>
    <font>
      <sz val="11"/>
      <color rgb="FFFF0000"/>
      <name val="Arial"/>
      <family val="2"/>
      <charset val="238"/>
    </font>
    <font>
      <sz val="11"/>
      <name val="Arial"/>
      <family val="2"/>
      <charset val="238"/>
    </font>
    <font>
      <sz val="11"/>
      <color theme="1"/>
      <name val="Arial"/>
      <family val="2"/>
      <charset val="238"/>
    </font>
    <font>
      <sz val="11"/>
      <color rgb="FF92D050"/>
      <name val="Arial"/>
      <family val="2"/>
      <charset val="238"/>
    </font>
    <font>
      <b/>
      <sz val="11"/>
      <color theme="1"/>
      <name val="Arial"/>
      <family val="2"/>
      <charset val="238"/>
    </font>
    <font>
      <b/>
      <sz val="10"/>
      <name val="Arial"/>
      <family val="2"/>
      <charset val="238"/>
    </font>
    <font>
      <sz val="9"/>
      <color rgb="FF000000"/>
      <name val="Arial"/>
      <family val="2"/>
      <charset val="238"/>
    </font>
    <font>
      <sz val="10"/>
      <color theme="1"/>
      <name val="Arial"/>
      <family val="2"/>
      <charset val="238"/>
    </font>
    <font>
      <vertAlign val="superscript"/>
      <sz val="10"/>
      <name val="Arial"/>
      <family val="2"/>
      <charset val="238"/>
    </font>
    <font>
      <sz val="10"/>
      <name val="Symbol"/>
      <family val="1"/>
      <charset val="2"/>
    </font>
    <font>
      <sz val="10"/>
      <color rgb="FF000000"/>
      <name val="Arial"/>
      <family val="2"/>
      <charset val="238"/>
    </font>
    <font>
      <sz val="10"/>
      <name val="Calibri"/>
      <family val="2"/>
      <charset val="238"/>
    </font>
    <font>
      <sz val="10"/>
      <color rgb="FF92D050"/>
      <name val="Arial"/>
      <family val="2"/>
      <charset val="238"/>
    </font>
    <font>
      <vertAlign val="superscript"/>
      <sz val="10"/>
      <name val="Arial"/>
      <family val="2"/>
    </font>
    <font>
      <sz val="10"/>
      <color theme="1"/>
      <name val="Arial CE"/>
      <charset val="238"/>
    </font>
    <font>
      <sz val="10"/>
      <color theme="1"/>
      <name val="Arial"/>
      <family val="2"/>
    </font>
    <font>
      <b/>
      <sz val="8"/>
      <name val="Arial"/>
      <family val="2"/>
      <charset val="238"/>
    </font>
    <font>
      <sz val="8"/>
      <name val="Arial"/>
      <family val="2"/>
      <charset val="238"/>
    </font>
    <font>
      <b/>
      <sz val="8"/>
      <color rgb="FF000000"/>
      <name val="Arial"/>
      <family val="2"/>
      <charset val="238"/>
    </font>
    <font>
      <sz val="8"/>
      <color rgb="FF000000"/>
      <name val="Arial"/>
      <family val="2"/>
      <charset val="238"/>
    </font>
    <font>
      <b/>
      <sz val="8"/>
      <name val="Arial CE"/>
      <charset val="238"/>
    </font>
    <font>
      <sz val="8"/>
      <name val="Arial CE"/>
      <charset val="238"/>
    </font>
    <font>
      <b/>
      <sz val="10"/>
      <name val="Arial CE"/>
      <charset val="238"/>
    </font>
    <font>
      <b/>
      <sz val="9"/>
      <color rgb="FF000000"/>
      <name val="Arial"/>
      <family val="2"/>
      <charset val="238"/>
    </font>
    <font>
      <sz val="11"/>
      <color rgb="FF000000"/>
      <name val="Arial"/>
      <family val="2"/>
      <charset val="238"/>
    </font>
    <font>
      <b/>
      <sz val="11"/>
      <color theme="0"/>
      <name val="Arial"/>
      <family val="2"/>
    </font>
    <font>
      <b/>
      <sz val="11"/>
      <color indexed="9"/>
      <name val="Arial"/>
      <family val="2"/>
    </font>
    <font>
      <b/>
      <sz val="11"/>
      <color theme="1"/>
      <name val="Arial"/>
      <family val="2"/>
    </font>
    <font>
      <b/>
      <sz val="12"/>
      <name val="Arial"/>
      <family val="2"/>
      <charset val="238"/>
    </font>
  </fonts>
  <fills count="11">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7"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xf numFmtId="164" fontId="1" fillId="0" borderId="0" applyFont="0" applyFill="0" applyBorder="0" applyAlignment="0" applyProtection="0"/>
    <xf numFmtId="0" fontId="3" fillId="0" borderId="0"/>
    <xf numFmtId="0" fontId="6" fillId="0" borderId="0"/>
    <xf numFmtId="0" fontId="2" fillId="0" borderId="0"/>
    <xf numFmtId="2" fontId="7" fillId="0" borderId="0"/>
    <xf numFmtId="0" fontId="3" fillId="0" borderId="0"/>
    <xf numFmtId="0" fontId="8" fillId="0" borderId="0"/>
    <xf numFmtId="0" fontId="10" fillId="0" borderId="0"/>
    <xf numFmtId="0" fontId="10" fillId="0" borderId="0"/>
  </cellStyleXfs>
  <cellXfs count="555">
    <xf numFmtId="0" fontId="0" fillId="0" borderId="0" xfId="0"/>
    <xf numFmtId="0" fontId="0" fillId="5" borderId="0" xfId="0" applyFill="1"/>
    <xf numFmtId="0" fontId="0" fillId="0" borderId="0" xfId="0" applyAlignment="1">
      <alignment vertical="top"/>
    </xf>
    <xf numFmtId="49" fontId="11" fillId="2" borderId="10" xfId="0" applyNumberFormat="1" applyFont="1" applyFill="1" applyBorder="1" applyAlignment="1">
      <alignment horizontal="center" wrapText="1"/>
    </xf>
    <xf numFmtId="49" fontId="12" fillId="7" borderId="1" xfId="1" applyNumberFormat="1" applyFont="1" applyFill="1" applyBorder="1" applyAlignment="1">
      <alignment horizontal="left" vertical="center"/>
    </xf>
    <xf numFmtId="0" fontId="13" fillId="7" borderId="1" xfId="1" applyFont="1" applyFill="1" applyBorder="1" applyAlignment="1">
      <alignment horizontal="center" wrapText="1"/>
    </xf>
    <xf numFmtId="4" fontId="13" fillId="7" borderId="1" xfId="1" applyNumberFormat="1" applyFont="1" applyFill="1" applyBorder="1" applyAlignment="1">
      <alignment horizontal="center"/>
    </xf>
    <xf numFmtId="0" fontId="12" fillId="7" borderId="1" xfId="0" applyFont="1" applyFill="1" applyBorder="1" applyAlignment="1">
      <alignment horizontal="justify" vertical="top" wrapText="1"/>
    </xf>
    <xf numFmtId="49" fontId="12" fillId="5" borderId="1" xfId="1" applyNumberFormat="1" applyFont="1" applyFill="1" applyBorder="1" applyAlignment="1">
      <alignment horizontal="left" vertical="center"/>
    </xf>
    <xf numFmtId="0" fontId="12" fillId="5" borderId="1" xfId="2" applyNumberFormat="1" applyFont="1" applyFill="1" applyBorder="1" applyAlignment="1">
      <alignment horizontal="justify" vertical="top" wrapText="1"/>
    </xf>
    <xf numFmtId="0" fontId="14" fillId="5" borderId="1" xfId="1" applyFont="1" applyFill="1" applyBorder="1" applyAlignment="1">
      <alignment horizontal="center" wrapText="1"/>
    </xf>
    <xf numFmtId="4" fontId="14" fillId="5" borderId="1" xfId="1" applyNumberFormat="1" applyFont="1" applyFill="1" applyBorder="1" applyAlignment="1">
      <alignment horizontal="center"/>
    </xf>
    <xf numFmtId="49" fontId="12" fillId="5" borderId="1" xfId="3" applyNumberFormat="1" applyFont="1" applyFill="1" applyBorder="1" applyAlignment="1">
      <alignment horizontal="left" vertical="top"/>
    </xf>
    <xf numFmtId="0" fontId="12" fillId="5" borderId="1" xfId="0" applyFont="1" applyFill="1" applyBorder="1" applyAlignment="1">
      <alignment vertical="top" wrapText="1"/>
    </xf>
    <xf numFmtId="2" fontId="14" fillId="5" borderId="1" xfId="3" applyNumberFormat="1" applyFont="1" applyFill="1" applyBorder="1" applyAlignment="1">
      <alignment horizontal="center"/>
    </xf>
    <xf numFmtId="4" fontId="14" fillId="5" borderId="1" xfId="3" applyNumberFormat="1" applyFont="1" applyFill="1" applyBorder="1" applyAlignment="1">
      <alignment horizontal="center" wrapText="1"/>
    </xf>
    <xf numFmtId="0" fontId="12" fillId="5" borderId="1" xfId="3" applyFont="1" applyFill="1" applyBorder="1" applyAlignment="1">
      <alignment vertical="center"/>
    </xf>
    <xf numFmtId="4" fontId="14" fillId="5" borderId="1" xfId="3" applyNumberFormat="1" applyFont="1" applyFill="1" applyBorder="1" applyAlignment="1">
      <alignment horizontal="center"/>
    </xf>
    <xf numFmtId="49" fontId="12" fillId="5" borderId="5" xfId="3" applyNumberFormat="1" applyFont="1" applyFill="1" applyBorder="1" applyAlignment="1">
      <alignment horizontal="left" vertical="top"/>
    </xf>
    <xf numFmtId="0" fontId="12" fillId="5" borderId="1" xfId="3" applyFont="1" applyFill="1" applyBorder="1" applyAlignment="1">
      <alignment vertical="center" wrapText="1"/>
    </xf>
    <xf numFmtId="0" fontId="14" fillId="5" borderId="1" xfId="3" applyFont="1" applyFill="1" applyBorder="1" applyAlignment="1">
      <alignment horizontal="center" wrapText="1"/>
    </xf>
    <xf numFmtId="3" fontId="16" fillId="5" borderId="1" xfId="3" applyNumberFormat="1" applyFont="1" applyFill="1" applyBorder="1" applyAlignment="1">
      <alignment horizontal="center" wrapText="1"/>
    </xf>
    <xf numFmtId="49" fontId="12" fillId="7" borderId="5" xfId="3" applyNumberFormat="1" applyFont="1" applyFill="1" applyBorder="1" applyAlignment="1">
      <alignment horizontal="left" vertical="top"/>
    </xf>
    <xf numFmtId="0" fontId="12" fillId="7" borderId="5" xfId="0" applyFont="1" applyFill="1" applyBorder="1" applyAlignment="1">
      <alignment horizontal="left" vertical="top" wrapText="1"/>
    </xf>
    <xf numFmtId="2" fontId="14" fillId="7" borderId="5" xfId="3" applyNumberFormat="1" applyFont="1" applyFill="1" applyBorder="1" applyAlignment="1">
      <alignment horizontal="center"/>
    </xf>
    <xf numFmtId="4" fontId="14" fillId="7" borderId="5" xfId="3" applyNumberFormat="1" applyFont="1" applyFill="1" applyBorder="1" applyAlignment="1">
      <alignment horizontal="center"/>
    </xf>
    <xf numFmtId="49" fontId="14" fillId="5" borderId="1" xfId="3" applyNumberFormat="1" applyFont="1" applyFill="1" applyBorder="1" applyAlignment="1">
      <alignment horizontal="left" vertical="top"/>
    </xf>
    <xf numFmtId="0" fontId="12" fillId="5" borderId="1" xfId="10" applyFont="1" applyFill="1" applyBorder="1" applyAlignment="1">
      <alignment vertical="center"/>
    </xf>
    <xf numFmtId="0" fontId="12" fillId="5" borderId="5" xfId="0" applyFont="1" applyFill="1" applyBorder="1" applyAlignment="1">
      <alignment horizontal="left" vertical="top" wrapText="1"/>
    </xf>
    <xf numFmtId="2" fontId="14" fillId="5" borderId="5" xfId="3" applyNumberFormat="1" applyFont="1" applyFill="1" applyBorder="1" applyAlignment="1">
      <alignment horizontal="center"/>
    </xf>
    <xf numFmtId="4" fontId="14" fillId="5" borderId="5" xfId="3" applyNumberFormat="1" applyFont="1" applyFill="1" applyBorder="1" applyAlignment="1">
      <alignment horizontal="center"/>
    </xf>
    <xf numFmtId="3" fontId="14" fillId="5" borderId="1" xfId="3" applyNumberFormat="1" applyFont="1" applyFill="1" applyBorder="1" applyAlignment="1">
      <alignment horizontal="center"/>
    </xf>
    <xf numFmtId="0" fontId="14" fillId="7" borderId="1" xfId="1" applyFont="1" applyFill="1" applyBorder="1" applyAlignment="1">
      <alignment horizontal="center" wrapText="1"/>
    </xf>
    <xf numFmtId="4" fontId="14" fillId="7" borderId="1" xfId="1" applyNumberFormat="1" applyFont="1" applyFill="1" applyBorder="1" applyAlignment="1">
      <alignment horizontal="center"/>
    </xf>
    <xf numFmtId="49" fontId="12" fillId="5" borderId="1" xfId="0" applyNumberFormat="1" applyFont="1" applyFill="1" applyBorder="1" applyAlignment="1">
      <alignment horizontal="left" vertical="top"/>
    </xf>
    <xf numFmtId="0" fontId="12" fillId="5" borderId="1" xfId="3" applyFont="1" applyFill="1" applyBorder="1" applyAlignment="1">
      <alignment horizontal="center"/>
    </xf>
    <xf numFmtId="0" fontId="14" fillId="5" borderId="1" xfId="0" applyFont="1" applyFill="1" applyBorder="1" applyAlignment="1">
      <alignment horizontal="center" wrapText="1"/>
    </xf>
    <xf numFmtId="4" fontId="14" fillId="5" borderId="1" xfId="0" applyNumberFormat="1" applyFont="1" applyFill="1" applyBorder="1" applyAlignment="1">
      <alignment horizontal="center"/>
    </xf>
    <xf numFmtId="0" fontId="12" fillId="7" borderId="1" xfId="10" applyFont="1" applyFill="1" applyBorder="1" applyAlignment="1">
      <alignment horizontal="left" vertical="center"/>
    </xf>
    <xf numFmtId="0" fontId="14" fillId="5" borderId="5" xfId="1" applyFont="1" applyFill="1" applyBorder="1" applyAlignment="1">
      <alignment horizontal="center" wrapText="1"/>
    </xf>
    <xf numFmtId="4" fontId="14" fillId="5" borderId="5" xfId="1" applyNumberFormat="1" applyFont="1" applyFill="1" applyBorder="1" applyAlignment="1">
      <alignment horizontal="center"/>
    </xf>
    <xf numFmtId="0" fontId="12" fillId="5" borderId="9" xfId="0" applyFont="1" applyFill="1" applyBorder="1" applyAlignment="1">
      <alignment horizontal="center" wrapText="1"/>
    </xf>
    <xf numFmtId="4" fontId="12" fillId="5" borderId="9" xfId="5" applyNumberFormat="1" applyFont="1" applyFill="1" applyBorder="1" applyAlignment="1">
      <alignment horizontal="center"/>
    </xf>
    <xf numFmtId="49" fontId="12" fillId="5" borderId="5" xfId="3" applyNumberFormat="1" applyFont="1" applyFill="1" applyBorder="1" applyAlignment="1">
      <alignment horizontal="left" vertical="center"/>
    </xf>
    <xf numFmtId="0" fontId="12" fillId="5" borderId="5" xfId="0" applyFont="1" applyFill="1" applyBorder="1" applyAlignment="1">
      <alignment vertical="center" wrapText="1"/>
    </xf>
    <xf numFmtId="0" fontId="12" fillId="7" borderId="5" xfId="10" applyFont="1" applyFill="1" applyBorder="1" applyAlignment="1">
      <alignment horizontal="left" vertical="center"/>
    </xf>
    <xf numFmtId="2" fontId="14" fillId="7" borderId="5" xfId="0" applyNumberFormat="1" applyFont="1" applyFill="1" applyBorder="1" applyAlignment="1">
      <alignment horizontal="center"/>
    </xf>
    <xf numFmtId="4" fontId="14" fillId="7" borderId="5" xfId="0" applyNumberFormat="1" applyFont="1" applyFill="1" applyBorder="1" applyAlignment="1">
      <alignment horizontal="center"/>
    </xf>
    <xf numFmtId="49" fontId="15" fillId="5" borderId="1" xfId="3" applyNumberFormat="1" applyFont="1" applyFill="1" applyBorder="1" applyAlignment="1">
      <alignment horizontal="left" vertical="top"/>
    </xf>
    <xf numFmtId="49" fontId="12" fillId="5" borderId="1" xfId="0" applyNumberFormat="1" applyFont="1" applyFill="1" applyBorder="1" applyAlignment="1">
      <alignment horizontal="left" vertical="top" wrapText="1"/>
    </xf>
    <xf numFmtId="0" fontId="12" fillId="5" borderId="5" xfId="10" applyFont="1" applyFill="1" applyBorder="1" applyAlignment="1">
      <alignment vertical="center"/>
    </xf>
    <xf numFmtId="0" fontId="12" fillId="5" borderId="1" xfId="0" applyFont="1" applyFill="1" applyBorder="1" applyAlignment="1">
      <alignment horizontal="center" wrapText="1"/>
    </xf>
    <xf numFmtId="4" fontId="12" fillId="5" borderId="1" xfId="0" applyNumberFormat="1" applyFont="1" applyFill="1" applyBorder="1" applyAlignment="1">
      <alignment horizontal="center" wrapText="1"/>
    </xf>
    <xf numFmtId="2" fontId="14" fillId="5" borderId="1" xfId="1" applyNumberFormat="1" applyFont="1" applyFill="1" applyBorder="1" applyAlignment="1">
      <alignment horizontal="center"/>
    </xf>
    <xf numFmtId="0" fontId="12" fillId="5" borderId="1" xfId="6" applyNumberFormat="1" applyFont="1" applyFill="1" applyBorder="1" applyAlignment="1">
      <alignment horizontal="left" vertical="top" wrapText="1"/>
    </xf>
    <xf numFmtId="49" fontId="12" fillId="5" borderId="1" xfId="4" applyNumberFormat="1" applyFont="1" applyFill="1" applyBorder="1" applyAlignment="1">
      <alignment horizontal="left" vertical="top"/>
    </xf>
    <xf numFmtId="2" fontId="14" fillId="5" borderId="1" xfId="6" applyFont="1" applyFill="1" applyBorder="1" applyAlignment="1">
      <alignment horizontal="center" wrapText="1"/>
    </xf>
    <xf numFmtId="4" fontId="14" fillId="5" borderId="1" xfId="6" applyNumberFormat="1" applyFont="1" applyFill="1" applyBorder="1" applyAlignment="1">
      <alignment horizontal="center" wrapText="1"/>
    </xf>
    <xf numFmtId="165" fontId="15" fillId="5" borderId="1" xfId="0" applyNumberFormat="1" applyFont="1" applyFill="1" applyBorder="1" applyAlignment="1">
      <alignment vertical="center"/>
    </xf>
    <xf numFmtId="49" fontId="12" fillId="7" borderId="3" xfId="3" applyNumberFormat="1" applyFont="1" applyFill="1" applyBorder="1" applyAlignment="1">
      <alignment horizontal="left" vertical="top"/>
    </xf>
    <xf numFmtId="2" fontId="14" fillId="7" borderId="1" xfId="3" applyNumberFormat="1" applyFont="1" applyFill="1" applyBorder="1" applyAlignment="1">
      <alignment horizontal="center"/>
    </xf>
    <xf numFmtId="4" fontId="14" fillId="7" borderId="3" xfId="3" applyNumberFormat="1" applyFont="1" applyFill="1" applyBorder="1" applyAlignment="1">
      <alignment horizontal="center"/>
    </xf>
    <xf numFmtId="49" fontId="12" fillId="5" borderId="3" xfId="3" applyNumberFormat="1" applyFont="1" applyFill="1" applyBorder="1" applyAlignment="1">
      <alignment horizontal="left" vertical="top"/>
    </xf>
    <xf numFmtId="4" fontId="14" fillId="5" borderId="3" xfId="3" applyNumberFormat="1" applyFont="1" applyFill="1" applyBorder="1" applyAlignment="1">
      <alignment horizontal="center"/>
    </xf>
    <xf numFmtId="0" fontId="14" fillId="5" borderId="1" xfId="10" applyFont="1" applyFill="1" applyBorder="1" applyAlignment="1">
      <alignment horizontal="center" vertical="center"/>
    </xf>
    <xf numFmtId="49" fontId="14" fillId="0" borderId="0" xfId="3" applyNumberFormat="1" applyFont="1" applyAlignment="1">
      <alignment horizontal="left" vertical="top"/>
    </xf>
    <xf numFmtId="0" fontId="14" fillId="0" borderId="0" xfId="0" applyFont="1" applyAlignment="1">
      <alignment horizontal="left" vertical="top" wrapText="1"/>
    </xf>
    <xf numFmtId="2" fontId="14" fillId="0" borderId="0" xfId="3" applyNumberFormat="1" applyFont="1" applyAlignment="1">
      <alignment horizontal="center"/>
    </xf>
    <xf numFmtId="4" fontId="14" fillId="0" borderId="0" xfId="3" applyNumberFormat="1" applyFont="1" applyAlignment="1">
      <alignment horizontal="center"/>
    </xf>
    <xf numFmtId="0" fontId="15" fillId="0" borderId="0" xfId="0" applyFont="1"/>
    <xf numFmtId="0" fontId="12" fillId="0" borderId="0" xfId="0" applyFont="1" applyAlignment="1">
      <alignment horizontal="left" vertical="top" wrapText="1"/>
    </xf>
    <xf numFmtId="0" fontId="14" fillId="0" borderId="0" xfId="0" applyFont="1" applyAlignment="1">
      <alignment vertical="top" wrapText="1"/>
    </xf>
    <xf numFmtId="0" fontId="12" fillId="0" borderId="0" xfId="0" applyFont="1" applyAlignment="1">
      <alignment vertical="top" wrapText="1"/>
    </xf>
    <xf numFmtId="49" fontId="17"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horizontal="center" wrapText="1"/>
    </xf>
    <xf numFmtId="4" fontId="12" fillId="0" borderId="0" xfId="0" applyNumberFormat="1" applyFont="1" applyAlignment="1">
      <alignment horizontal="center" wrapText="1"/>
    </xf>
    <xf numFmtId="49" fontId="12" fillId="0" borderId="0" xfId="0" applyNumberFormat="1" applyFont="1" applyAlignment="1">
      <alignment horizontal="left" vertical="top" wrapText="1"/>
    </xf>
    <xf numFmtId="0" fontId="12" fillId="0" borderId="0" xfId="0" applyFont="1" applyAlignment="1">
      <alignment horizontal="justify" vertical="top" wrapText="1"/>
    </xf>
    <xf numFmtId="49" fontId="14" fillId="0" borderId="0" xfId="0" applyNumberFormat="1" applyFont="1" applyAlignment="1">
      <alignment horizontal="left" vertical="top"/>
    </xf>
    <xf numFmtId="49" fontId="14" fillId="0" borderId="0" xfId="0" applyNumberFormat="1" applyFont="1" applyAlignment="1">
      <alignment horizontal="left" vertical="top" wrapText="1"/>
    </xf>
    <xf numFmtId="0" fontId="14" fillId="0" borderId="0" xfId="0" applyFont="1" applyAlignment="1">
      <alignment horizontal="center" wrapText="1"/>
    </xf>
    <xf numFmtId="4" fontId="14" fillId="0" borderId="0" xfId="0" applyNumberFormat="1" applyFont="1" applyAlignment="1">
      <alignment horizontal="center"/>
    </xf>
    <xf numFmtId="0" fontId="14" fillId="0" borderId="0" xfId="6" applyNumberFormat="1" applyFont="1" applyAlignment="1">
      <alignment horizontal="left" vertical="top" wrapText="1"/>
    </xf>
    <xf numFmtId="0" fontId="12" fillId="0" borderId="0" xfId="6" applyNumberFormat="1" applyFont="1" applyAlignment="1">
      <alignment horizontal="left" vertical="top" wrapText="1"/>
    </xf>
    <xf numFmtId="0" fontId="14" fillId="0" borderId="0" xfId="7" applyFont="1" applyAlignment="1">
      <alignment horizontal="left" vertical="top" wrapText="1"/>
    </xf>
    <xf numFmtId="2" fontId="14" fillId="0" borderId="0" xfId="1" applyNumberFormat="1" applyFont="1" applyAlignment="1">
      <alignment horizontal="center"/>
    </xf>
    <xf numFmtId="4" fontId="14" fillId="0" borderId="0" xfId="1" applyNumberFormat="1" applyFont="1" applyAlignment="1">
      <alignment horizontal="center"/>
    </xf>
    <xf numFmtId="49" fontId="12" fillId="0" borderId="0" xfId="0" applyNumberFormat="1" applyFont="1" applyAlignment="1">
      <alignment horizontal="left" vertical="top"/>
    </xf>
    <xf numFmtId="0" fontId="14" fillId="0" borderId="0" xfId="1" applyFont="1" applyAlignment="1">
      <alignment horizontal="center" wrapText="1"/>
    </xf>
    <xf numFmtId="0" fontId="14" fillId="0" borderId="0" xfId="0" applyFont="1" applyAlignment="1">
      <alignment horizontal="center" vertical="center"/>
    </xf>
    <xf numFmtId="0" fontId="14" fillId="0" borderId="0" xfId="4" applyFont="1" applyAlignment="1">
      <alignment horizontal="center" wrapText="1"/>
    </xf>
    <xf numFmtId="4" fontId="14" fillId="0" borderId="0" xfId="4" applyNumberFormat="1" applyFont="1" applyAlignment="1">
      <alignment horizontal="center" wrapText="1"/>
    </xf>
    <xf numFmtId="49" fontId="12" fillId="0" borderId="0" xfId="4" applyNumberFormat="1" applyFont="1" applyAlignment="1">
      <alignment horizontal="left" vertical="top"/>
    </xf>
    <xf numFmtId="2" fontId="14" fillId="0" borderId="0" xfId="6" applyFont="1" applyAlignment="1">
      <alignment horizontal="center" wrapText="1"/>
    </xf>
    <xf numFmtId="4" fontId="14" fillId="0" borderId="0" xfId="6" applyNumberFormat="1" applyFont="1" applyAlignment="1">
      <alignment horizontal="center" wrapText="1"/>
    </xf>
    <xf numFmtId="49" fontId="14" fillId="0" borderId="0" xfId="4" applyNumberFormat="1" applyFont="1" applyAlignment="1">
      <alignment horizontal="left" vertical="top"/>
    </xf>
    <xf numFmtId="0" fontId="14" fillId="0" borderId="0" xfId="7" applyFont="1" applyAlignment="1">
      <alignment horizontal="center"/>
    </xf>
    <xf numFmtId="4" fontId="14" fillId="0" borderId="0" xfId="7" applyNumberFormat="1" applyFont="1" applyAlignment="1">
      <alignment horizontal="center"/>
    </xf>
    <xf numFmtId="49" fontId="15" fillId="0" borderId="0" xfId="1" applyNumberFormat="1" applyFont="1" applyAlignment="1">
      <alignment horizontal="left" vertical="center"/>
    </xf>
    <xf numFmtId="49" fontId="14" fillId="0" borderId="0" xfId="1" applyNumberFormat="1" applyFont="1" applyAlignment="1">
      <alignment horizontal="left" vertical="center"/>
    </xf>
    <xf numFmtId="0" fontId="12" fillId="0" borderId="0" xfId="2" applyNumberFormat="1" applyFont="1" applyFill="1" applyBorder="1" applyAlignment="1">
      <alignment horizontal="justify" vertical="top" wrapText="1"/>
    </xf>
    <xf numFmtId="0" fontId="14" fillId="0" borderId="0" xfId="0" applyFont="1" applyAlignment="1">
      <alignment wrapText="1"/>
    </xf>
    <xf numFmtId="4" fontId="14" fillId="0" borderId="0" xfId="5" applyNumberFormat="1" applyFont="1" applyAlignment="1">
      <alignment horizontal="center" wrapText="1"/>
    </xf>
    <xf numFmtId="165" fontId="15" fillId="0" borderId="0" xfId="0" applyNumberFormat="1" applyFont="1" applyAlignment="1">
      <alignment vertical="center"/>
    </xf>
    <xf numFmtId="49" fontId="12" fillId="0" borderId="0" xfId="2" applyNumberFormat="1" applyFont="1" applyFill="1" applyBorder="1" applyAlignment="1">
      <alignment horizontal="left" vertical="top" wrapText="1"/>
    </xf>
    <xf numFmtId="4" fontId="12" fillId="0" borderId="0" xfId="5" applyNumberFormat="1" applyFont="1" applyAlignment="1">
      <alignment horizontal="center"/>
    </xf>
    <xf numFmtId="49" fontId="15" fillId="0" borderId="0" xfId="3" applyNumberFormat="1" applyFont="1" applyAlignment="1">
      <alignment horizontal="left" vertical="top"/>
    </xf>
    <xf numFmtId="2" fontId="14" fillId="0" borderId="0" xfId="0" applyNumberFormat="1" applyFont="1" applyAlignment="1">
      <alignment horizontal="center"/>
    </xf>
    <xf numFmtId="0" fontId="17" fillId="0" borderId="0" xfId="0" applyFont="1" applyAlignment="1">
      <alignment vertical="top" wrapText="1"/>
    </xf>
    <xf numFmtId="0" fontId="15" fillId="0" borderId="0" xfId="0" applyFont="1" applyAlignment="1">
      <alignment vertical="top" wrapText="1"/>
    </xf>
    <xf numFmtId="49" fontId="15" fillId="0" borderId="0" xfId="0" applyNumberFormat="1" applyFont="1" applyAlignment="1">
      <alignment horizontal="left" vertical="top"/>
    </xf>
    <xf numFmtId="49" fontId="17" fillId="0" borderId="0" xfId="2" applyNumberFormat="1" applyFont="1" applyFill="1" applyBorder="1" applyAlignment="1">
      <alignment horizontal="left" vertical="top" wrapText="1"/>
    </xf>
    <xf numFmtId="0" fontId="14" fillId="0" borderId="0" xfId="3" applyFont="1" applyAlignment="1">
      <alignment horizontal="justify" vertical="top" wrapText="1"/>
    </xf>
    <xf numFmtId="49" fontId="14" fillId="0" borderId="0" xfId="3" applyNumberFormat="1" applyFont="1" applyAlignment="1">
      <alignment horizontal="left" vertical="top" wrapText="1"/>
    </xf>
    <xf numFmtId="0" fontId="15" fillId="0" borderId="0" xfId="0" applyFont="1" applyAlignment="1">
      <alignment horizontal="center"/>
    </xf>
    <xf numFmtId="0" fontId="3" fillId="0" borderId="19" xfId="10" applyFont="1" applyBorder="1" applyAlignment="1">
      <alignment horizontal="center"/>
    </xf>
    <xf numFmtId="0" fontId="3" fillId="0" borderId="18" xfId="10" applyFont="1" applyBorder="1" applyAlignment="1">
      <alignment horizontal="center"/>
    </xf>
    <xf numFmtId="0" fontId="3" fillId="3" borderId="18" xfId="10" applyFont="1" applyFill="1" applyBorder="1" applyAlignment="1">
      <alignment horizontal="center"/>
    </xf>
    <xf numFmtId="49" fontId="17" fillId="7" borderId="1" xfId="1" applyNumberFormat="1" applyFont="1" applyFill="1" applyBorder="1" applyAlignment="1">
      <alignment horizontal="left" vertical="center"/>
    </xf>
    <xf numFmtId="49" fontId="12" fillId="5" borderId="1" xfId="2" applyNumberFormat="1" applyFont="1" applyFill="1" applyBorder="1" applyAlignment="1">
      <alignment horizontal="left" vertical="top" wrapText="1"/>
    </xf>
    <xf numFmtId="49" fontId="17" fillId="5" borderId="5" xfId="3" applyNumberFormat="1" applyFont="1" applyFill="1" applyBorder="1" applyAlignment="1">
      <alignment horizontal="left" vertical="top"/>
    </xf>
    <xf numFmtId="0" fontId="12" fillId="5" borderId="2" xfId="2" applyNumberFormat="1" applyFont="1" applyFill="1" applyBorder="1" applyAlignment="1">
      <alignment horizontal="justify" vertical="top" wrapText="1"/>
    </xf>
    <xf numFmtId="0" fontId="18" fillId="7" borderId="1" xfId="0" applyFont="1" applyFill="1" applyBorder="1" applyAlignment="1">
      <alignment horizontal="justify" vertical="top" wrapText="1"/>
    </xf>
    <xf numFmtId="49" fontId="18" fillId="7" borderId="1" xfId="1" applyNumberFormat="1" applyFont="1" applyFill="1" applyBorder="1" applyAlignment="1">
      <alignment horizontal="left" vertical="center"/>
    </xf>
    <xf numFmtId="0" fontId="14" fillId="3" borderId="1" xfId="1" applyFont="1" applyFill="1" applyBorder="1" applyAlignment="1">
      <alignment horizontal="center" wrapText="1"/>
    </xf>
    <xf numFmtId="4" fontId="14" fillId="3" borderId="1" xfId="1" applyNumberFormat="1" applyFont="1" applyFill="1" applyBorder="1" applyAlignment="1">
      <alignment horizontal="center"/>
    </xf>
    <xf numFmtId="0" fontId="3" fillId="3" borderId="1" xfId="3" applyFill="1" applyBorder="1" applyAlignment="1">
      <alignment horizontal="justify" vertical="top" wrapText="1"/>
    </xf>
    <xf numFmtId="49" fontId="14" fillId="3" borderId="1" xfId="1" applyNumberFormat="1" applyFont="1" applyFill="1" applyBorder="1" applyAlignment="1">
      <alignment horizontal="left" vertical="top"/>
    </xf>
    <xf numFmtId="49" fontId="3" fillId="3" borderId="1" xfId="1" applyNumberFormat="1" applyFill="1" applyBorder="1" applyAlignment="1">
      <alignment horizontal="left" vertical="top"/>
    </xf>
    <xf numFmtId="0" fontId="3" fillId="3" borderId="13" xfId="3" applyFill="1" applyBorder="1" applyAlignment="1">
      <alignment horizontal="justify" vertical="top" wrapText="1"/>
    </xf>
    <xf numFmtId="0" fontId="3" fillId="3" borderId="1" xfId="1" applyFill="1" applyBorder="1" applyAlignment="1">
      <alignment horizontal="center" wrapText="1"/>
    </xf>
    <xf numFmtId="4" fontId="3" fillId="3" borderId="1" xfId="1" applyNumberFormat="1" applyFill="1" applyBorder="1" applyAlignment="1">
      <alignment horizontal="center"/>
    </xf>
    <xf numFmtId="49" fontId="3" fillId="0" borderId="1" xfId="3" applyNumberFormat="1" applyBorder="1" applyAlignment="1">
      <alignment horizontal="left" vertical="top"/>
    </xf>
    <xf numFmtId="0" fontId="3" fillId="3" borderId="1" xfId="3" applyFill="1" applyBorder="1" applyAlignment="1">
      <alignment horizontal="center"/>
    </xf>
    <xf numFmtId="0" fontId="3" fillId="0" borderId="1" xfId="3" applyBorder="1" applyAlignment="1">
      <alignment horizontal="center"/>
    </xf>
    <xf numFmtId="0" fontId="2" fillId="3" borderId="5" xfId="0" applyFont="1" applyFill="1" applyBorder="1" applyAlignment="1">
      <alignment horizontal="justify" vertical="top" wrapText="1"/>
    </xf>
    <xf numFmtId="0" fontId="3" fillId="0" borderId="1" xfId="3" applyBorder="1" applyAlignment="1">
      <alignment horizontal="center" wrapText="1"/>
    </xf>
    <xf numFmtId="4" fontId="3" fillId="0" borderId="1" xfId="3" applyNumberFormat="1" applyBorder="1" applyAlignment="1">
      <alignment horizontal="center" wrapText="1"/>
    </xf>
    <xf numFmtId="0" fontId="3" fillId="0" borderId="1" xfId="1" applyBorder="1" applyAlignment="1">
      <alignment horizontal="justify" vertical="top" wrapText="1"/>
    </xf>
    <xf numFmtId="0" fontId="3" fillId="3" borderId="1" xfId="10" applyFont="1" applyFill="1" applyBorder="1" applyAlignment="1">
      <alignment vertical="top" wrapText="1"/>
    </xf>
    <xf numFmtId="0" fontId="3" fillId="0" borderId="2" xfId="3" applyBorder="1" applyAlignment="1">
      <alignment horizontal="center" wrapText="1"/>
    </xf>
    <xf numFmtId="4" fontId="3" fillId="3" borderId="1" xfId="3" applyNumberFormat="1" applyFill="1" applyBorder="1" applyAlignment="1">
      <alignment horizontal="center" wrapText="1"/>
    </xf>
    <xf numFmtId="0" fontId="2" fillId="3" borderId="1" xfId="0" applyFont="1" applyFill="1" applyBorder="1" applyAlignment="1">
      <alignment horizontal="left" vertical="top" wrapText="1"/>
    </xf>
    <xf numFmtId="0" fontId="3" fillId="3" borderId="1" xfId="0" applyFont="1" applyFill="1" applyBorder="1" applyAlignment="1">
      <alignment horizontal="justify" vertical="top" wrapText="1"/>
    </xf>
    <xf numFmtId="4" fontId="20" fillId="0" borderId="1" xfId="3" applyNumberFormat="1" applyFont="1" applyBorder="1" applyAlignment="1">
      <alignment horizontal="center" wrapText="1"/>
    </xf>
    <xf numFmtId="49" fontId="3" fillId="0" borderId="3" xfId="3" applyNumberFormat="1" applyBorder="1" applyAlignment="1">
      <alignment horizontal="left" vertical="top"/>
    </xf>
    <xf numFmtId="0" fontId="3" fillId="3" borderId="4" xfId="3" applyFill="1" applyBorder="1" applyAlignment="1">
      <alignment horizontal="justify" vertical="top" wrapText="1"/>
    </xf>
    <xf numFmtId="2" fontId="3" fillId="4" borderId="3" xfId="3" applyNumberFormat="1" applyFill="1" applyBorder="1" applyAlignment="1">
      <alignment horizontal="center"/>
    </xf>
    <xf numFmtId="4" fontId="3" fillId="4" borderId="3" xfId="3" applyNumberFormat="1" applyFill="1" applyBorder="1" applyAlignment="1">
      <alignment horizontal="center"/>
    </xf>
    <xf numFmtId="49" fontId="3" fillId="0" borderId="4" xfId="3" applyNumberFormat="1" applyBorder="1" applyAlignment="1">
      <alignment horizontal="left" vertical="top"/>
    </xf>
    <xf numFmtId="0" fontId="3" fillId="0" borderId="4" xfId="9" applyFont="1" applyBorder="1" applyAlignment="1">
      <alignment horizontal="justify" vertical="top"/>
    </xf>
    <xf numFmtId="0" fontId="3" fillId="0" borderId="4" xfId="3" applyBorder="1" applyAlignment="1">
      <alignment horizontal="center" wrapText="1"/>
    </xf>
    <xf numFmtId="4" fontId="3" fillId="0" borderId="4" xfId="3" applyNumberFormat="1" applyBorder="1" applyAlignment="1">
      <alignment horizontal="center" wrapText="1"/>
    </xf>
    <xf numFmtId="0" fontId="3" fillId="3" borderId="1" xfId="3" applyFill="1" applyBorder="1" applyAlignment="1">
      <alignment horizontal="left" vertical="top" wrapText="1"/>
    </xf>
    <xf numFmtId="49" fontId="3" fillId="0" borderId="5" xfId="3" applyNumberFormat="1" applyBorder="1" applyAlignment="1">
      <alignment horizontal="left" vertical="top"/>
    </xf>
    <xf numFmtId="0" fontId="3" fillId="3" borderId="5" xfId="3" applyFill="1" applyBorder="1" applyAlignment="1">
      <alignment horizontal="justify" vertical="top" wrapText="1"/>
    </xf>
    <xf numFmtId="3" fontId="3" fillId="0" borderId="1" xfId="3" applyNumberFormat="1" applyBorder="1" applyAlignment="1">
      <alignment horizontal="center" wrapText="1"/>
    </xf>
    <xf numFmtId="0" fontId="3" fillId="4" borderId="3" xfId="3" applyFill="1" applyBorder="1" applyAlignment="1">
      <alignment horizontal="center" wrapText="1"/>
    </xf>
    <xf numFmtId="3" fontId="25" fillId="4" borderId="3" xfId="3" applyNumberFormat="1" applyFont="1" applyFill="1" applyBorder="1" applyAlignment="1">
      <alignment horizontal="center" wrapText="1"/>
    </xf>
    <xf numFmtId="0" fontId="3" fillId="0" borderId="7" xfId="0" applyFont="1" applyBorder="1" applyAlignment="1">
      <alignment vertical="top" wrapText="1"/>
    </xf>
    <xf numFmtId="2" fontId="3" fillId="0" borderId="7" xfId="3" applyNumberFormat="1" applyBorder="1" applyAlignment="1">
      <alignment horizontal="center"/>
    </xf>
    <xf numFmtId="3" fontId="3" fillId="0" borderId="7" xfId="3" applyNumberFormat="1" applyBorder="1" applyAlignment="1">
      <alignment horizontal="center"/>
    </xf>
    <xf numFmtId="0" fontId="3" fillId="3" borderId="13" xfId="3" applyFill="1" applyBorder="1" applyAlignment="1">
      <alignment horizontal="justify" vertical="top"/>
    </xf>
    <xf numFmtId="3" fontId="3" fillId="4" borderId="3" xfId="3" applyNumberFormat="1" applyFill="1" applyBorder="1" applyAlignment="1">
      <alignment horizontal="center"/>
    </xf>
    <xf numFmtId="0" fontId="3" fillId="0" borderId="4" xfId="0" applyFont="1" applyBorder="1" applyAlignment="1">
      <alignment vertical="top" wrapText="1"/>
    </xf>
    <xf numFmtId="2" fontId="3" fillId="0" borderId="4" xfId="3" applyNumberFormat="1" applyBorder="1" applyAlignment="1">
      <alignment horizontal="center"/>
    </xf>
    <xf numFmtId="3" fontId="3" fillId="0" borderId="4" xfId="3" applyNumberFormat="1" applyBorder="1" applyAlignment="1">
      <alignment horizontal="center"/>
    </xf>
    <xf numFmtId="0" fontId="3" fillId="0" borderId="5" xfId="0" applyFont="1" applyBorder="1" applyAlignment="1">
      <alignment vertical="top" wrapText="1"/>
    </xf>
    <xf numFmtId="2" fontId="3" fillId="0" borderId="8" xfId="3" applyNumberFormat="1" applyBorder="1" applyAlignment="1">
      <alignment horizontal="center"/>
    </xf>
    <xf numFmtId="3" fontId="3" fillId="0" borderId="8" xfId="3" applyNumberFormat="1" applyBorder="1" applyAlignment="1">
      <alignment horizontal="center"/>
    </xf>
    <xf numFmtId="49" fontId="3" fillId="0" borderId="8" xfId="3" applyNumberFormat="1" applyBorder="1" applyAlignment="1">
      <alignment horizontal="left" vertical="top"/>
    </xf>
    <xf numFmtId="49" fontId="3" fillId="3" borderId="13" xfId="3" applyNumberFormat="1" applyFill="1" applyBorder="1" applyAlignment="1">
      <alignment horizontal="left" vertical="top"/>
    </xf>
    <xf numFmtId="2" fontId="3" fillId="3" borderId="8" xfId="3" applyNumberFormat="1" applyFill="1" applyBorder="1" applyAlignment="1">
      <alignment horizontal="center"/>
    </xf>
    <xf numFmtId="4" fontId="3" fillId="3" borderId="4" xfId="3" applyNumberFormat="1" applyFill="1" applyBorder="1" applyAlignment="1">
      <alignment horizontal="center"/>
    </xf>
    <xf numFmtId="0" fontId="8" fillId="3" borderId="7" xfId="3" applyFont="1" applyFill="1" applyBorder="1" applyAlignment="1">
      <alignment horizontal="justify" vertical="top"/>
    </xf>
    <xf numFmtId="0" fontId="3" fillId="0" borderId="7" xfId="3" applyBorder="1" applyAlignment="1">
      <alignment horizontal="center" wrapText="1"/>
    </xf>
    <xf numFmtId="3" fontId="3" fillId="0" borderId="5" xfId="3" applyNumberFormat="1" applyBorder="1" applyAlignment="1">
      <alignment horizontal="center" wrapText="1"/>
    </xf>
    <xf numFmtId="49" fontId="8" fillId="3" borderId="1" xfId="3" applyNumberFormat="1" applyFont="1" applyFill="1" applyBorder="1" applyAlignment="1">
      <alignment horizontal="justify" vertical="top"/>
    </xf>
    <xf numFmtId="49" fontId="3" fillId="0" borderId="6" xfId="3" applyNumberFormat="1" applyBorder="1" applyAlignment="1">
      <alignment horizontal="left" vertical="top"/>
    </xf>
    <xf numFmtId="49" fontId="8" fillId="3" borderId="6" xfId="3" applyNumberFormat="1" applyFont="1" applyFill="1" applyBorder="1" applyAlignment="1">
      <alignment horizontal="justify" vertical="top"/>
    </xf>
    <xf numFmtId="2" fontId="3" fillId="4" borderId="6" xfId="3" applyNumberFormat="1" applyFill="1" applyBorder="1" applyAlignment="1">
      <alignment horizontal="center"/>
    </xf>
    <xf numFmtId="4" fontId="3" fillId="4" borderId="6" xfId="0" applyNumberFormat="1" applyFont="1" applyFill="1" applyBorder="1" applyAlignment="1">
      <alignment horizontal="center"/>
    </xf>
    <xf numFmtId="49" fontId="3" fillId="3" borderId="4" xfId="2" applyNumberFormat="1" applyFont="1" applyFill="1" applyBorder="1" applyAlignment="1">
      <alignment horizontal="left" vertical="top" wrapText="1"/>
    </xf>
    <xf numFmtId="49" fontId="8" fillId="3" borderId="4" xfId="3" applyNumberFormat="1" applyFont="1" applyFill="1" applyBorder="1" applyAlignment="1">
      <alignment horizontal="justify" vertical="top"/>
    </xf>
    <xf numFmtId="3" fontId="3" fillId="0" borderId="4" xfId="3" applyNumberFormat="1" applyBorder="1" applyAlignment="1">
      <alignment horizontal="center" wrapText="1"/>
    </xf>
    <xf numFmtId="49" fontId="3" fillId="3" borderId="12" xfId="2" applyNumberFormat="1" applyFont="1" applyFill="1" applyBorder="1" applyAlignment="1">
      <alignment horizontal="left" vertical="top" wrapText="1"/>
    </xf>
    <xf numFmtId="49" fontId="8" fillId="3" borderId="7" xfId="3" applyNumberFormat="1" applyFont="1" applyFill="1" applyBorder="1" applyAlignment="1">
      <alignment horizontal="justify" vertical="top"/>
    </xf>
    <xf numFmtId="3" fontId="3" fillId="0" borderId="7" xfId="3" applyNumberFormat="1" applyBorder="1" applyAlignment="1">
      <alignment horizontal="center" wrapText="1"/>
    </xf>
    <xf numFmtId="4" fontId="3" fillId="4" borderId="6" xfId="3" applyNumberFormat="1" applyFill="1" applyBorder="1" applyAlignment="1">
      <alignment horizontal="center"/>
    </xf>
    <xf numFmtId="49" fontId="3" fillId="0" borderId="7" xfId="3" applyNumberFormat="1" applyBorder="1" applyAlignment="1">
      <alignment horizontal="left" vertical="top"/>
    </xf>
    <xf numFmtId="4" fontId="3" fillId="0" borderId="7" xfId="3" applyNumberFormat="1" applyBorder="1" applyAlignment="1">
      <alignment horizontal="center" wrapText="1"/>
    </xf>
    <xf numFmtId="0" fontId="8" fillId="3" borderId="1" xfId="3" applyFont="1" applyFill="1" applyBorder="1" applyAlignment="1">
      <alignment vertical="top" wrapText="1"/>
    </xf>
    <xf numFmtId="0" fontId="8" fillId="3" borderId="1" xfId="3" applyFont="1" applyFill="1" applyBorder="1" applyAlignment="1">
      <alignment horizontal="justify" vertical="top"/>
    </xf>
    <xf numFmtId="0" fontId="3" fillId="0" borderId="5" xfId="3" applyBorder="1" applyAlignment="1">
      <alignment horizontal="center" wrapText="1"/>
    </xf>
    <xf numFmtId="4" fontId="3" fillId="0" borderId="5" xfId="3" applyNumberFormat="1" applyBorder="1" applyAlignment="1">
      <alignment horizontal="center" wrapText="1"/>
    </xf>
    <xf numFmtId="0" fontId="3" fillId="0" borderId="13" xfId="0" applyFont="1" applyBorder="1" applyAlignment="1">
      <alignment horizontal="left" vertical="top" wrapText="1"/>
    </xf>
    <xf numFmtId="3" fontId="20" fillId="0" borderId="1" xfId="3" applyNumberFormat="1" applyFont="1" applyBorder="1" applyAlignment="1">
      <alignment horizontal="center" wrapText="1"/>
    </xf>
    <xf numFmtId="0" fontId="3" fillId="0" borderId="6" xfId="0" applyFont="1" applyBorder="1" applyAlignment="1">
      <alignment horizontal="justify" vertical="top" wrapText="1"/>
    </xf>
    <xf numFmtId="49" fontId="3" fillId="0" borderId="4"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3" xfId="0" applyNumberFormat="1" applyFont="1" applyBorder="1" applyAlignment="1">
      <alignment horizontal="justify" vertical="top" wrapText="1"/>
    </xf>
    <xf numFmtId="49" fontId="3" fillId="0" borderId="5" xfId="0" applyNumberFormat="1" applyFont="1" applyBorder="1" applyAlignment="1">
      <alignment horizontal="justify" vertical="top" wrapText="1"/>
    </xf>
    <xf numFmtId="0" fontId="3" fillId="0" borderId="16" xfId="9" applyFont="1" applyBorder="1" applyAlignment="1">
      <alignment horizontal="left" vertical="top" wrapText="1"/>
    </xf>
    <xf numFmtId="4" fontId="3" fillId="4" borderId="3" xfId="3" applyNumberFormat="1" applyFill="1" applyBorder="1" applyAlignment="1">
      <alignment horizontal="center" wrapText="1"/>
    </xf>
    <xf numFmtId="0" fontId="3" fillId="0" borderId="15" xfId="9" applyFont="1" applyBorder="1" applyAlignment="1">
      <alignment wrapText="1"/>
    </xf>
    <xf numFmtId="0" fontId="3" fillId="0" borderId="6" xfId="3" applyBorder="1" applyAlignment="1">
      <alignment horizontal="center" wrapText="1"/>
    </xf>
    <xf numFmtId="4" fontId="3" fillId="0" borderId="6" xfId="3" applyNumberFormat="1" applyBorder="1" applyAlignment="1">
      <alignment horizontal="center" wrapText="1"/>
    </xf>
    <xf numFmtId="0" fontId="3" fillId="0" borderId="13" xfId="9" applyFont="1" applyBorder="1"/>
    <xf numFmtId="49" fontId="3" fillId="0" borderId="15" xfId="9" applyNumberFormat="1" applyFont="1" applyBorder="1" applyAlignment="1">
      <alignment horizontal="justify"/>
    </xf>
    <xf numFmtId="49" fontId="3" fillId="0" borderId="1" xfId="0" applyNumberFormat="1" applyFont="1" applyBorder="1" applyAlignment="1">
      <alignment horizontal="justify" vertical="top" wrapText="1"/>
    </xf>
    <xf numFmtId="0" fontId="20" fillId="3" borderId="2" xfId="3" applyFont="1" applyFill="1" applyBorder="1" applyAlignment="1">
      <alignment horizontal="left" vertical="top" wrapText="1"/>
    </xf>
    <xf numFmtId="0" fontId="3" fillId="0" borderId="1" xfId="9" applyFont="1" applyBorder="1" applyAlignment="1">
      <alignment horizontal="left" vertical="top" wrapText="1"/>
    </xf>
    <xf numFmtId="0" fontId="3" fillId="0" borderId="26" xfId="3" applyBorder="1" applyAlignment="1">
      <alignment horizontal="center" wrapText="1"/>
    </xf>
    <xf numFmtId="2" fontId="3" fillId="3" borderId="1" xfId="3" applyNumberFormat="1" applyFill="1" applyBorder="1" applyAlignment="1">
      <alignment horizontal="center" wrapText="1"/>
    </xf>
    <xf numFmtId="0" fontId="3" fillId="0" borderId="17" xfId="9" applyFont="1" applyBorder="1" applyAlignment="1">
      <alignment horizontal="left" vertical="top" wrapText="1"/>
    </xf>
    <xf numFmtId="0" fontId="3" fillId="3" borderId="2" xfId="3" applyFill="1" applyBorder="1" applyAlignment="1">
      <alignment horizontal="left" vertical="top" wrapText="1"/>
    </xf>
    <xf numFmtId="0" fontId="3" fillId="3" borderId="21" xfId="3" applyFill="1" applyBorder="1" applyAlignment="1">
      <alignment horizontal="left" vertical="top" wrapText="1"/>
    </xf>
    <xf numFmtId="0" fontId="3" fillId="3" borderId="1" xfId="3" applyFill="1" applyBorder="1" applyAlignment="1">
      <alignment horizontal="center" wrapText="1"/>
    </xf>
    <xf numFmtId="0" fontId="3" fillId="3" borderId="17" xfId="3" applyFill="1" applyBorder="1" applyAlignment="1">
      <alignment horizontal="left" vertical="top" wrapText="1"/>
    </xf>
    <xf numFmtId="0" fontId="3" fillId="0" borderId="11" xfId="3" applyBorder="1" applyAlignment="1">
      <alignment horizontal="center" wrapText="1"/>
    </xf>
    <xf numFmtId="0" fontId="3" fillId="3" borderId="5" xfId="3" applyFill="1" applyBorder="1" applyAlignment="1">
      <alignment horizontal="center" wrapText="1"/>
    </xf>
    <xf numFmtId="0" fontId="3" fillId="0" borderId="2" xfId="9" applyFont="1" applyBorder="1" applyAlignment="1">
      <alignment horizontal="left" vertical="top" wrapText="1"/>
    </xf>
    <xf numFmtId="0" fontId="3" fillId="3" borderId="2" xfId="8" applyFont="1" applyFill="1" applyBorder="1" applyAlignment="1">
      <alignment horizontal="left" wrapText="1"/>
    </xf>
    <xf numFmtId="0" fontId="3" fillId="3" borderId="2" xfId="8" applyFont="1" applyFill="1" applyBorder="1" applyAlignment="1">
      <alignment horizontal="left" vertical="top" wrapText="1"/>
    </xf>
    <xf numFmtId="0" fontId="3" fillId="3" borderId="33" xfId="8" applyFont="1" applyFill="1" applyBorder="1" applyAlignment="1">
      <alignment horizontal="left" vertical="top" wrapText="1"/>
    </xf>
    <xf numFmtId="0" fontId="3" fillId="3" borderId="21" xfId="8" applyFont="1" applyFill="1" applyBorder="1" applyAlignment="1">
      <alignment horizontal="left" vertical="top" wrapText="1"/>
    </xf>
    <xf numFmtId="0" fontId="3" fillId="0" borderId="5" xfId="10" applyFont="1" applyBorder="1" applyAlignment="1">
      <alignment vertical="top" wrapText="1"/>
    </xf>
    <xf numFmtId="0" fontId="3" fillId="0" borderId="5" xfId="10" applyFont="1" applyBorder="1" applyAlignment="1">
      <alignment horizontal="center"/>
    </xf>
    <xf numFmtId="4" fontId="3" fillId="0" borderId="5" xfId="3" applyNumberFormat="1" applyBorder="1" applyAlignment="1">
      <alignment horizontal="center"/>
    </xf>
    <xf numFmtId="0" fontId="3" fillId="0" borderId="1" xfId="10" applyFont="1" applyBorder="1" applyAlignment="1">
      <alignment vertical="top" wrapText="1"/>
    </xf>
    <xf numFmtId="0" fontId="3" fillId="0" borderId="1" xfId="10" applyFont="1" applyBorder="1" applyAlignment="1">
      <alignment horizontal="center"/>
    </xf>
    <xf numFmtId="4" fontId="3" fillId="0" borderId="1" xfId="3" applyNumberFormat="1" applyBorder="1" applyAlignment="1">
      <alignment horizontal="center"/>
    </xf>
    <xf numFmtId="3" fontId="3" fillId="0" borderId="1" xfId="3" applyNumberFormat="1" applyBorder="1" applyAlignment="1">
      <alignment horizontal="center"/>
    </xf>
    <xf numFmtId="0" fontId="3" fillId="0" borderId="13" xfId="10" applyFont="1" applyBorder="1" applyAlignment="1">
      <alignment vertical="top" wrapText="1"/>
    </xf>
    <xf numFmtId="0" fontId="3" fillId="0" borderId="14" xfId="10" applyFont="1" applyBorder="1" applyAlignment="1">
      <alignment vertical="top" wrapText="1"/>
    </xf>
    <xf numFmtId="0" fontId="3" fillId="0" borderId="18" xfId="10" applyFont="1" applyBorder="1" applyAlignment="1">
      <alignment vertical="top" wrapText="1"/>
    </xf>
    <xf numFmtId="49" fontId="3" fillId="0" borderId="11" xfId="3" applyNumberFormat="1" applyBorder="1" applyAlignment="1">
      <alignment horizontal="left" vertical="top"/>
    </xf>
    <xf numFmtId="3" fontId="3" fillId="0" borderId="5" xfId="3" applyNumberFormat="1" applyBorder="1" applyAlignment="1">
      <alignment horizontal="center"/>
    </xf>
    <xf numFmtId="0" fontId="3" fillId="0" borderId="1" xfId="3" applyBorder="1" applyAlignment="1">
      <alignment vertical="top" wrapText="1"/>
    </xf>
    <xf numFmtId="0" fontId="3" fillId="6" borderId="1" xfId="10" applyFont="1" applyFill="1" applyBorder="1" applyAlignment="1">
      <alignment horizontal="left" vertical="top" wrapText="1"/>
    </xf>
    <xf numFmtId="0" fontId="3" fillId="3" borderId="1" xfId="10" applyFont="1" applyFill="1" applyBorder="1" applyAlignment="1">
      <alignment horizontal="center"/>
    </xf>
    <xf numFmtId="49" fontId="3" fillId="0" borderId="2" xfId="3" applyNumberFormat="1" applyBorder="1" applyAlignment="1">
      <alignment horizontal="left" vertical="top"/>
    </xf>
    <xf numFmtId="0" fontId="20" fillId="3" borderId="1" xfId="3" applyFont="1" applyFill="1" applyBorder="1" applyAlignment="1">
      <alignment horizontal="justify" vertical="top" wrapText="1"/>
    </xf>
    <xf numFmtId="0" fontId="2" fillId="3" borderId="1" xfId="0" applyFont="1" applyFill="1" applyBorder="1" applyAlignment="1">
      <alignment horizontal="justify" vertical="top" wrapText="1"/>
    </xf>
    <xf numFmtId="0" fontId="3" fillId="3" borderId="13" xfId="10" applyFont="1" applyFill="1" applyBorder="1" applyAlignment="1">
      <alignment vertical="top" wrapText="1"/>
    </xf>
    <xf numFmtId="0" fontId="3" fillId="3" borderId="6" xfId="3" applyFill="1" applyBorder="1" applyAlignment="1">
      <alignment horizontal="justify" vertical="top" wrapText="1"/>
    </xf>
    <xf numFmtId="49" fontId="3" fillId="0" borderId="12" xfId="0" applyNumberFormat="1" applyFont="1" applyBorder="1" applyAlignment="1">
      <alignment horizontal="left" vertical="top"/>
    </xf>
    <xf numFmtId="0" fontId="3" fillId="0" borderId="12" xfId="9" applyFont="1" applyBorder="1" applyAlignment="1">
      <alignment horizontal="justify" vertical="top"/>
    </xf>
    <xf numFmtId="0" fontId="3" fillId="0" borderId="12" xfId="3" applyBorder="1" applyAlignment="1">
      <alignment horizontal="center" wrapText="1"/>
    </xf>
    <xf numFmtId="4" fontId="3" fillId="0" borderId="12" xfId="3" applyNumberFormat="1" applyBorder="1" applyAlignment="1">
      <alignment horizontal="center" wrapText="1"/>
    </xf>
    <xf numFmtId="49" fontId="3" fillId="0" borderId="1" xfId="0" applyNumberFormat="1" applyFont="1" applyBorder="1" applyAlignment="1">
      <alignment horizontal="left" vertical="top"/>
    </xf>
    <xf numFmtId="0" fontId="3" fillId="3" borderId="20" xfId="3" applyFill="1" applyBorder="1" applyAlignment="1">
      <alignment horizontal="left" vertical="top" wrapText="1"/>
    </xf>
    <xf numFmtId="0" fontId="3" fillId="3" borderId="1" xfId="3" applyFill="1" applyBorder="1" applyAlignment="1">
      <alignment vertical="top" wrapText="1"/>
    </xf>
    <xf numFmtId="0" fontId="3" fillId="3" borderId="5" xfId="3" applyFill="1" applyBorder="1" applyAlignment="1">
      <alignment horizontal="left" vertical="top" wrapText="1"/>
    </xf>
    <xf numFmtId="3" fontId="3" fillId="3" borderId="1" xfId="3" applyNumberFormat="1" applyFill="1" applyBorder="1" applyAlignment="1">
      <alignment horizontal="center" wrapText="1"/>
    </xf>
    <xf numFmtId="0" fontId="3" fillId="3" borderId="11" xfId="3" applyFill="1" applyBorder="1" applyAlignment="1">
      <alignment horizontal="left" vertical="top" wrapText="1"/>
    </xf>
    <xf numFmtId="3" fontId="3" fillId="3" borderId="5" xfId="3" applyNumberFormat="1" applyFill="1" applyBorder="1" applyAlignment="1">
      <alignment horizontal="center" wrapText="1"/>
    </xf>
    <xf numFmtId="49" fontId="3" fillId="0" borderId="3" xfId="0" applyNumberFormat="1" applyFont="1" applyBorder="1" applyAlignment="1">
      <alignment horizontal="left" vertical="top"/>
    </xf>
    <xf numFmtId="0" fontId="3" fillId="3" borderId="3" xfId="3" applyFill="1" applyBorder="1" applyAlignment="1">
      <alignment horizontal="justify" vertical="top" wrapText="1"/>
    </xf>
    <xf numFmtId="0" fontId="20" fillId="4" borderId="6" xfId="0" applyFont="1" applyFill="1" applyBorder="1"/>
    <xf numFmtId="0" fontId="20" fillId="4" borderId="6" xfId="0" applyFont="1" applyFill="1" applyBorder="1" applyAlignment="1">
      <alignment horizontal="center"/>
    </xf>
    <xf numFmtId="49" fontId="3" fillId="0" borderId="5" xfId="0" applyNumberFormat="1" applyFont="1" applyBorder="1" applyAlignment="1">
      <alignment horizontal="left" vertical="top"/>
    </xf>
    <xf numFmtId="0" fontId="3" fillId="0" borderId="5" xfId="0" applyFont="1" applyBorder="1" applyAlignment="1">
      <alignment horizontal="center" wrapText="1"/>
    </xf>
    <xf numFmtId="4" fontId="3" fillId="0" borderId="5" xfId="0" applyNumberFormat="1" applyFont="1" applyBorder="1" applyAlignment="1">
      <alignment horizontal="center"/>
    </xf>
    <xf numFmtId="0" fontId="8" fillId="3" borderId="13" xfId="3" applyFont="1" applyFill="1" applyBorder="1" applyAlignment="1">
      <alignment horizontal="justify" vertical="top"/>
    </xf>
    <xf numFmtId="0" fontId="3" fillId="4" borderId="3" xfId="0" applyFont="1" applyFill="1" applyBorder="1" applyAlignment="1">
      <alignment horizontal="center" wrapText="1"/>
    </xf>
    <xf numFmtId="4" fontId="3" fillId="4" borderId="3" xfId="0" applyNumberFormat="1" applyFont="1" applyFill="1" applyBorder="1" applyAlignment="1">
      <alignment horizontal="center"/>
    </xf>
    <xf numFmtId="49" fontId="3" fillId="0" borderId="4" xfId="0" applyNumberFormat="1" applyFont="1" applyBorder="1" applyAlignment="1">
      <alignment horizontal="left" vertical="top"/>
    </xf>
    <xf numFmtId="49" fontId="8" fillId="3" borderId="13" xfId="3" applyNumberFormat="1" applyFont="1" applyFill="1" applyBorder="1" applyAlignment="1">
      <alignment horizontal="left" vertical="top"/>
    </xf>
    <xf numFmtId="0" fontId="3" fillId="0" borderId="4" xfId="0" applyFont="1" applyBorder="1" applyAlignment="1">
      <alignment horizontal="center" wrapText="1"/>
    </xf>
    <xf numFmtId="4" fontId="3" fillId="0" borderId="4" xfId="0" applyNumberFormat="1" applyFont="1" applyBorder="1" applyAlignment="1">
      <alignment horizontal="center"/>
    </xf>
    <xf numFmtId="49" fontId="8" fillId="3" borderId="15" xfId="3" applyNumberFormat="1" applyFont="1" applyFill="1" applyBorder="1" applyAlignment="1">
      <alignment horizontal="left" vertical="top"/>
    </xf>
    <xf numFmtId="49" fontId="27" fillId="3" borderId="3" xfId="3" applyNumberFormat="1" applyFont="1" applyFill="1" applyBorder="1" applyAlignment="1">
      <alignment horizontal="justify" vertical="top"/>
    </xf>
    <xf numFmtId="49" fontId="3" fillId="0" borderId="6" xfId="0" applyNumberFormat="1" applyFont="1" applyBorder="1" applyAlignment="1">
      <alignment horizontal="left" vertical="top"/>
    </xf>
    <xf numFmtId="49" fontId="27" fillId="3" borderId="6" xfId="3" applyNumberFormat="1" applyFont="1" applyFill="1" applyBorder="1" applyAlignment="1">
      <alignment horizontal="justify" vertical="top"/>
    </xf>
    <xf numFmtId="49" fontId="27" fillId="3" borderId="7" xfId="3" applyNumberFormat="1" applyFont="1" applyFill="1" applyBorder="1" applyAlignment="1">
      <alignment horizontal="justify" vertical="top"/>
    </xf>
    <xf numFmtId="49" fontId="3" fillId="0" borderId="7" xfId="0" applyNumberFormat="1" applyFont="1" applyBorder="1" applyAlignment="1">
      <alignment horizontal="left" vertical="top"/>
    </xf>
    <xf numFmtId="49" fontId="3" fillId="3" borderId="1" xfId="3" applyNumberFormat="1" applyFill="1" applyBorder="1" applyAlignment="1">
      <alignment horizontal="left" vertical="top"/>
    </xf>
    <xf numFmtId="2" fontId="3" fillId="3" borderId="1" xfId="3" applyNumberFormat="1" applyFill="1" applyBorder="1" applyAlignment="1">
      <alignment horizontal="center"/>
    </xf>
    <xf numFmtId="4" fontId="3" fillId="3" borderId="1" xfId="3" applyNumberFormat="1" applyFill="1" applyBorder="1" applyAlignment="1">
      <alignment horizontal="center"/>
    </xf>
    <xf numFmtId="0" fontId="3" fillId="3" borderId="5" xfId="0" applyFont="1" applyFill="1" applyBorder="1" applyAlignment="1">
      <alignment horizontal="justify" vertical="top" wrapText="1"/>
    </xf>
    <xf numFmtId="0" fontId="3" fillId="0" borderId="6" xfId="9" applyFont="1" applyBorder="1" applyAlignment="1">
      <alignment horizontal="justify" vertical="top"/>
    </xf>
    <xf numFmtId="0" fontId="3" fillId="3" borderId="18" xfId="3" applyFill="1" applyBorder="1" applyAlignment="1">
      <alignment horizontal="left" vertical="top" wrapText="1"/>
    </xf>
    <xf numFmtId="0" fontId="20" fillId="4" borderId="8" xfId="0" applyFont="1" applyFill="1" applyBorder="1"/>
    <xf numFmtId="0" fontId="20" fillId="4" borderId="3" xfId="0" applyFont="1" applyFill="1" applyBorder="1" applyAlignment="1">
      <alignment horizontal="center"/>
    </xf>
    <xf numFmtId="49" fontId="20" fillId="0" borderId="6" xfId="3" applyNumberFormat="1" applyFont="1" applyBorder="1" applyAlignment="1">
      <alignment horizontal="left" vertical="top"/>
    </xf>
    <xf numFmtId="4" fontId="3" fillId="3" borderId="7" xfId="3" applyNumberFormat="1" applyFill="1" applyBorder="1" applyAlignment="1">
      <alignment horizontal="center"/>
    </xf>
    <xf numFmtId="49" fontId="8" fillId="3" borderId="5" xfId="3" applyNumberFormat="1" applyFont="1" applyFill="1" applyBorder="1" applyAlignment="1">
      <alignment horizontal="justify" vertical="top"/>
    </xf>
    <xf numFmtId="4" fontId="3" fillId="3" borderId="3" xfId="3" applyNumberFormat="1" applyFill="1" applyBorder="1" applyAlignment="1">
      <alignment horizontal="center"/>
    </xf>
    <xf numFmtId="49" fontId="3" fillId="0" borderId="5" xfId="2" applyNumberFormat="1" applyFont="1" applyFill="1" applyBorder="1" applyAlignment="1">
      <alignment horizontal="left" vertical="top" wrapText="1"/>
    </xf>
    <xf numFmtId="0" fontId="8" fillId="3" borderId="1" xfId="3" applyFont="1" applyFill="1" applyBorder="1" applyAlignment="1">
      <alignment horizontal="left" vertical="top" wrapText="1"/>
    </xf>
    <xf numFmtId="49" fontId="3" fillId="0" borderId="6" xfId="0" applyNumberFormat="1" applyFont="1" applyBorder="1" applyAlignment="1">
      <alignment horizontal="justify" vertical="top" wrapText="1"/>
    </xf>
    <xf numFmtId="0" fontId="3" fillId="0" borderId="32" xfId="3" applyBorder="1" applyAlignment="1">
      <alignment horizontal="center" wrapText="1"/>
    </xf>
    <xf numFmtId="4" fontId="3" fillId="3" borderId="3" xfId="3" applyNumberFormat="1" applyFill="1" applyBorder="1" applyAlignment="1">
      <alignment horizontal="center" wrapText="1"/>
    </xf>
    <xf numFmtId="0" fontId="3" fillId="3" borderId="1" xfId="8" applyFont="1" applyFill="1" applyBorder="1" applyAlignment="1">
      <alignment horizontal="justify" vertical="top" wrapText="1"/>
    </xf>
    <xf numFmtId="4" fontId="3" fillId="0" borderId="1" xfId="0" applyNumberFormat="1" applyFont="1" applyBorder="1" applyAlignment="1">
      <alignment horizontal="center" wrapText="1"/>
    </xf>
    <xf numFmtId="0" fontId="20" fillId="0" borderId="1" xfId="10" applyFont="1" applyBorder="1" applyAlignment="1">
      <alignment horizontal="center"/>
    </xf>
    <xf numFmtId="0" fontId="3" fillId="0" borderId="15" xfId="10" applyFont="1" applyBorder="1" applyAlignment="1">
      <alignment vertical="top" wrapText="1"/>
    </xf>
    <xf numFmtId="0" fontId="3" fillId="3" borderId="15" xfId="10" applyFont="1" applyFill="1" applyBorder="1" applyAlignment="1">
      <alignment horizontal="center"/>
    </xf>
    <xf numFmtId="3" fontId="3" fillId="0" borderId="1" xfId="1" applyNumberFormat="1" applyBorder="1" applyAlignment="1">
      <alignment horizontal="center"/>
    </xf>
    <xf numFmtId="3" fontId="3" fillId="3" borderId="1" xfId="0" applyNumberFormat="1" applyFont="1" applyFill="1" applyBorder="1" applyAlignment="1">
      <alignment horizontal="center"/>
    </xf>
    <xf numFmtId="4" fontId="3" fillId="0" borderId="1" xfId="0" applyNumberFormat="1" applyFont="1" applyBorder="1" applyAlignment="1">
      <alignment horizontal="center"/>
    </xf>
    <xf numFmtId="4" fontId="20" fillId="0" borderId="1" xfId="0" applyNumberFormat="1" applyFont="1" applyBorder="1" applyAlignment="1">
      <alignment horizontal="center"/>
    </xf>
    <xf numFmtId="49" fontId="12" fillId="3" borderId="5" xfId="0" applyNumberFormat="1" applyFont="1" applyFill="1" applyBorder="1" applyAlignment="1">
      <alignment horizontal="left" vertical="top"/>
    </xf>
    <xf numFmtId="49" fontId="3" fillId="0" borderId="3" xfId="4" applyNumberFormat="1" applyFont="1" applyBorder="1" applyAlignment="1">
      <alignment horizontal="left" vertical="top"/>
    </xf>
    <xf numFmtId="2" fontId="3" fillId="4" borderId="3" xfId="6" applyFont="1" applyFill="1" applyBorder="1" applyAlignment="1">
      <alignment horizontal="center" wrapText="1"/>
    </xf>
    <xf numFmtId="4" fontId="3" fillId="4" borderId="3" xfId="6" applyNumberFormat="1" applyFont="1" applyFill="1" applyBorder="1" applyAlignment="1">
      <alignment horizontal="center" wrapText="1"/>
    </xf>
    <xf numFmtId="49" fontId="3" fillId="0" borderId="12" xfId="4" applyNumberFormat="1" applyFont="1" applyBorder="1" applyAlignment="1">
      <alignment horizontal="left" vertical="top"/>
    </xf>
    <xf numFmtId="0" fontId="3" fillId="0" borderId="13" xfId="3" applyBorder="1" applyAlignment="1">
      <alignment horizontal="center" wrapText="1"/>
    </xf>
    <xf numFmtId="49" fontId="3" fillId="0" borderId="1" xfId="4" applyNumberFormat="1" applyFont="1" applyBorder="1" applyAlignment="1">
      <alignment horizontal="left" vertical="top"/>
    </xf>
    <xf numFmtId="0" fontId="3" fillId="0" borderId="34" xfId="9" applyFont="1" applyBorder="1" applyAlignment="1">
      <alignment horizontal="justify" vertical="top"/>
    </xf>
    <xf numFmtId="0" fontId="3" fillId="0" borderId="20" xfId="3" applyBorder="1" applyAlignment="1">
      <alignment horizontal="left" vertical="top" wrapText="1"/>
    </xf>
    <xf numFmtId="0" fontId="3" fillId="3" borderId="2" xfId="3" applyFill="1" applyBorder="1" applyAlignment="1">
      <alignment horizontal="justify" vertical="top" wrapText="1"/>
    </xf>
    <xf numFmtId="0" fontId="3" fillId="3" borderId="2" xfId="3" applyFill="1" applyBorder="1" applyAlignment="1">
      <alignment vertical="top" wrapText="1"/>
    </xf>
    <xf numFmtId="0" fontId="3" fillId="0" borderId="34" xfId="3" applyBorder="1" applyAlignment="1">
      <alignment horizontal="center" wrapText="1"/>
    </xf>
    <xf numFmtId="0" fontId="3" fillId="0" borderId="25" xfId="3" applyBorder="1" applyAlignment="1">
      <alignment horizontal="center" wrapText="1"/>
    </xf>
    <xf numFmtId="4" fontId="3" fillId="3" borderId="4" xfId="3" applyNumberFormat="1" applyFill="1" applyBorder="1" applyAlignment="1">
      <alignment horizontal="center" wrapText="1"/>
    </xf>
    <xf numFmtId="4" fontId="3" fillId="3" borderId="7" xfId="3" applyNumberFormat="1" applyFill="1" applyBorder="1" applyAlignment="1">
      <alignment horizontal="center" wrapText="1"/>
    </xf>
    <xf numFmtId="49" fontId="10" fillId="0" borderId="1" xfId="3" applyNumberFormat="1" applyFont="1" applyBorder="1" applyAlignment="1">
      <alignment horizontal="left" vertical="top"/>
    </xf>
    <xf numFmtId="0" fontId="10" fillId="3" borderId="2" xfId="3" applyFont="1" applyFill="1" applyBorder="1" applyAlignment="1">
      <alignment horizontal="left" vertical="top" wrapText="1"/>
    </xf>
    <xf numFmtId="0" fontId="10" fillId="0" borderId="2" xfId="3" applyFont="1" applyBorder="1" applyAlignment="1">
      <alignment horizontal="center" wrapText="1"/>
    </xf>
    <xf numFmtId="4" fontId="10" fillId="3" borderId="1" xfId="3" applyNumberFormat="1" applyFont="1" applyFill="1" applyBorder="1" applyAlignment="1">
      <alignment horizontal="center" wrapText="1"/>
    </xf>
    <xf numFmtId="0" fontId="10" fillId="0" borderId="2" xfId="9" applyBorder="1" applyAlignment="1">
      <alignment vertical="top" wrapText="1"/>
    </xf>
    <xf numFmtId="4" fontId="10" fillId="0" borderId="1" xfId="3" applyNumberFormat="1" applyFont="1" applyBorder="1" applyAlignment="1">
      <alignment horizontal="center" wrapText="1"/>
    </xf>
    <xf numFmtId="0" fontId="10" fillId="0" borderId="21" xfId="9" applyBorder="1" applyAlignment="1">
      <alignment vertical="top" wrapText="1"/>
    </xf>
    <xf numFmtId="0" fontId="3" fillId="4" borderId="3" xfId="3" applyFill="1" applyBorder="1" applyAlignment="1">
      <alignment horizontal="center"/>
    </xf>
    <xf numFmtId="0" fontId="3" fillId="3" borderId="20" xfId="3" applyFill="1" applyBorder="1" applyAlignment="1">
      <alignment vertical="center" wrapText="1"/>
    </xf>
    <xf numFmtId="0" fontId="3" fillId="3" borderId="24" xfId="3" applyFill="1" applyBorder="1" applyAlignment="1">
      <alignment vertical="center" wrapText="1"/>
    </xf>
    <xf numFmtId="3" fontId="3" fillId="3" borderId="28" xfId="3" applyNumberFormat="1" applyFill="1" applyBorder="1" applyAlignment="1">
      <alignment horizontal="center" wrapText="1"/>
    </xf>
    <xf numFmtId="3" fontId="3" fillId="4" borderId="27" xfId="3" applyNumberFormat="1" applyFill="1" applyBorder="1" applyAlignment="1">
      <alignment horizontal="center" wrapText="1"/>
    </xf>
    <xf numFmtId="3" fontId="3" fillId="3" borderId="29" xfId="3" applyNumberFormat="1" applyFill="1" applyBorder="1" applyAlignment="1">
      <alignment horizontal="center" wrapText="1"/>
    </xf>
    <xf numFmtId="3" fontId="3" fillId="3" borderId="30" xfId="3" applyNumberFormat="1" applyFill="1" applyBorder="1" applyAlignment="1">
      <alignment horizontal="center" wrapText="1"/>
    </xf>
    <xf numFmtId="0" fontId="8" fillId="3" borderId="16" xfId="3" applyFont="1" applyFill="1" applyBorder="1" applyAlignment="1">
      <alignment horizontal="justify" vertical="top"/>
    </xf>
    <xf numFmtId="3" fontId="3" fillId="3" borderId="13" xfId="3" applyNumberFormat="1" applyFill="1" applyBorder="1" applyAlignment="1">
      <alignment horizontal="center" wrapText="1"/>
    </xf>
    <xf numFmtId="3" fontId="3" fillId="3" borderId="22" xfId="3" applyNumberFormat="1" applyFill="1" applyBorder="1" applyAlignment="1">
      <alignment horizontal="center" wrapText="1"/>
    </xf>
    <xf numFmtId="4" fontId="3" fillId="0" borderId="4" xfId="3" applyNumberFormat="1" applyBorder="1" applyAlignment="1">
      <alignment horizontal="center"/>
    </xf>
    <xf numFmtId="49" fontId="3" fillId="0" borderId="3" xfId="2" applyNumberFormat="1" applyFont="1" applyFill="1" applyBorder="1" applyAlignment="1">
      <alignment horizontal="left" vertical="top" wrapText="1"/>
    </xf>
    <xf numFmtId="0" fontId="8" fillId="3" borderId="3" xfId="3" applyFont="1" applyFill="1" applyBorder="1" applyAlignment="1">
      <alignment horizontal="justify" vertical="top" wrapText="1"/>
    </xf>
    <xf numFmtId="49" fontId="3" fillId="0" borderId="6" xfId="2" applyNumberFormat="1" applyFont="1" applyFill="1" applyBorder="1" applyAlignment="1">
      <alignment horizontal="left" vertical="top" wrapText="1"/>
    </xf>
    <xf numFmtId="49" fontId="8" fillId="3" borderId="13" xfId="3" applyNumberFormat="1" applyFont="1" applyFill="1" applyBorder="1" applyAlignment="1">
      <alignment horizontal="justify" vertical="top"/>
    </xf>
    <xf numFmtId="4" fontId="3" fillId="0" borderId="8" xfId="3" applyNumberFormat="1" applyBorder="1" applyAlignment="1">
      <alignment horizontal="center" wrapText="1"/>
    </xf>
    <xf numFmtId="49" fontId="3" fillId="0" borderId="1" xfId="2" applyNumberFormat="1" applyFont="1" applyFill="1" applyBorder="1" applyAlignment="1">
      <alignment horizontal="left" vertical="top" wrapText="1"/>
    </xf>
    <xf numFmtId="0" fontId="3" fillId="4" borderId="6" xfId="0" applyFont="1" applyFill="1" applyBorder="1" applyAlignment="1">
      <alignment horizontal="center" wrapText="1"/>
    </xf>
    <xf numFmtId="3" fontId="3" fillId="4" borderId="6" xfId="0" applyNumberFormat="1" applyFont="1" applyFill="1" applyBorder="1" applyAlignment="1">
      <alignment horizontal="center" wrapText="1"/>
    </xf>
    <xf numFmtId="0" fontId="3" fillId="0" borderId="13" xfId="9" applyFont="1" applyBorder="1" applyAlignment="1">
      <alignment wrapText="1"/>
    </xf>
    <xf numFmtId="2" fontId="3" fillId="3" borderId="13" xfId="3" applyNumberFormat="1" applyFill="1" applyBorder="1" applyAlignment="1">
      <alignment horizontal="center" wrapText="1"/>
    </xf>
    <xf numFmtId="49" fontId="3" fillId="0" borderId="13" xfId="9" applyNumberFormat="1" applyFont="1" applyBorder="1" applyAlignment="1">
      <alignment horizontal="justify"/>
    </xf>
    <xf numFmtId="49" fontId="3" fillId="0" borderId="31" xfId="9" applyNumberFormat="1" applyFont="1" applyBorder="1" applyAlignment="1">
      <alignment horizontal="justify"/>
    </xf>
    <xf numFmtId="0" fontId="3" fillId="0" borderId="23" xfId="3" applyBorder="1" applyAlignment="1">
      <alignment horizontal="center" wrapText="1"/>
    </xf>
    <xf numFmtId="0" fontId="3" fillId="0" borderId="16" xfId="10" applyFont="1" applyBorder="1" applyAlignment="1">
      <alignment vertical="top" wrapText="1"/>
    </xf>
    <xf numFmtId="0" fontId="3" fillId="0" borderId="17" xfId="10" applyFont="1" applyBorder="1" applyAlignment="1">
      <alignment wrapText="1"/>
    </xf>
    <xf numFmtId="0" fontId="3" fillId="3" borderId="25" xfId="10" applyFont="1" applyFill="1" applyBorder="1" applyAlignment="1">
      <alignment horizontal="center"/>
    </xf>
    <xf numFmtId="166" fontId="3" fillId="0" borderId="4" xfId="10" applyNumberFormat="1" applyFont="1" applyBorder="1" applyAlignment="1">
      <alignment horizontal="center"/>
    </xf>
    <xf numFmtId="0" fontId="3" fillId="0" borderId="20" xfId="10" applyFont="1" applyBorder="1" applyAlignment="1">
      <alignment vertical="top" wrapText="1"/>
    </xf>
    <xf numFmtId="0" fontId="3" fillId="0" borderId="4" xfId="10" applyFont="1" applyBorder="1" applyAlignment="1">
      <alignment horizontal="center"/>
    </xf>
    <xf numFmtId="0" fontId="3" fillId="0" borderId="20" xfId="10" applyFont="1" applyBorder="1" applyAlignment="1">
      <alignment wrapText="1"/>
    </xf>
    <xf numFmtId="0" fontId="3" fillId="0" borderId="20" xfId="10" applyFont="1" applyBorder="1" applyAlignment="1">
      <alignment horizontal="left" vertical="top" wrapText="1"/>
    </xf>
    <xf numFmtId="0" fontId="3" fillId="3" borderId="11" xfId="10" applyFont="1" applyFill="1" applyBorder="1" applyAlignment="1">
      <alignment horizontal="center"/>
    </xf>
    <xf numFmtId="49" fontId="20" fillId="0" borderId="1" xfId="3" applyNumberFormat="1" applyFont="1" applyBorder="1" applyAlignment="1">
      <alignment horizontal="left" vertical="top"/>
    </xf>
    <xf numFmtId="0" fontId="3" fillId="0" borderId="20" xfId="9" applyFont="1" applyBorder="1" applyAlignment="1">
      <alignment horizontal="left" vertical="top" wrapText="1"/>
    </xf>
    <xf numFmtId="0" fontId="3" fillId="3" borderId="19" xfId="3" applyFill="1" applyBorder="1" applyAlignment="1">
      <alignment horizontal="left" vertical="top" wrapText="1"/>
    </xf>
    <xf numFmtId="0" fontId="3" fillId="3" borderId="15" xfId="3" applyFill="1" applyBorder="1" applyAlignment="1">
      <alignment horizontal="left" vertical="top" wrapText="1"/>
    </xf>
    <xf numFmtId="0" fontId="3" fillId="0" borderId="11" xfId="9" applyFont="1" applyBorder="1" applyAlignment="1">
      <alignment horizontal="left" vertical="top" wrapText="1"/>
    </xf>
    <xf numFmtId="0" fontId="3" fillId="3" borderId="17" xfId="8" applyFont="1" applyFill="1" applyBorder="1" applyAlignment="1">
      <alignment horizontal="left" vertical="top" wrapText="1"/>
    </xf>
    <xf numFmtId="49" fontId="3" fillId="0" borderId="1" xfId="0" applyNumberFormat="1" applyFont="1" applyBorder="1" applyAlignment="1">
      <alignment horizontal="left" vertical="top" wrapText="1"/>
    </xf>
    <xf numFmtId="4" fontId="3" fillId="0" borderId="9" xfId="5" applyNumberFormat="1" applyFont="1" applyBorder="1" applyAlignment="1">
      <alignment horizontal="center"/>
    </xf>
    <xf numFmtId="0" fontId="3" fillId="0" borderId="2" xfId="10" applyFont="1" applyBorder="1" applyAlignment="1">
      <alignment horizontal="center"/>
    </xf>
    <xf numFmtId="0" fontId="3" fillId="0" borderId="2" xfId="0" applyFont="1" applyBorder="1" applyAlignment="1">
      <alignment vertical="top" wrapText="1"/>
    </xf>
    <xf numFmtId="0" fontId="3" fillId="0" borderId="2" xfId="0" applyFont="1" applyBorder="1" applyAlignment="1">
      <alignment horizontal="center"/>
    </xf>
    <xf numFmtId="0" fontId="3" fillId="0" borderId="1" xfId="0" applyFont="1" applyBorder="1" applyAlignment="1">
      <alignment horizontal="center"/>
    </xf>
    <xf numFmtId="0" fontId="3" fillId="0" borderId="21" xfId="0" applyFont="1" applyBorder="1" applyAlignment="1">
      <alignment vertical="top" wrapText="1"/>
    </xf>
    <xf numFmtId="0" fontId="3" fillId="0" borderId="17" xfId="0" applyFont="1" applyBorder="1" applyAlignment="1">
      <alignment vertical="top" wrapText="1"/>
    </xf>
    <xf numFmtId="0" fontId="3" fillId="0" borderId="11" xfId="0" applyFont="1" applyBorder="1" applyAlignment="1">
      <alignment horizontal="center"/>
    </xf>
    <xf numFmtId="3" fontId="3" fillId="0" borderId="5" xfId="0" applyNumberFormat="1" applyFont="1" applyBorder="1" applyAlignment="1">
      <alignment horizontal="center" wrapText="1"/>
    </xf>
    <xf numFmtId="4" fontId="3" fillId="0" borderId="1" xfId="1" applyNumberFormat="1" applyBorder="1" applyAlignment="1">
      <alignment horizontal="center"/>
    </xf>
    <xf numFmtId="0" fontId="3" fillId="0" borderId="2" xfId="10" applyFont="1" applyBorder="1" applyAlignment="1">
      <alignment vertical="top" wrapText="1"/>
    </xf>
    <xf numFmtId="0" fontId="3" fillId="0" borderId="21" xfId="10" applyFont="1" applyBorder="1" applyAlignment="1">
      <alignment vertical="top" wrapText="1"/>
    </xf>
    <xf numFmtId="0" fontId="3" fillId="0" borderId="17" xfId="10" applyFont="1" applyBorder="1" applyAlignment="1">
      <alignment vertical="top" wrapText="1"/>
    </xf>
    <xf numFmtId="0" fontId="3" fillId="0" borderId="11" xfId="10" applyFont="1" applyBorder="1" applyAlignment="1">
      <alignment horizontal="center"/>
    </xf>
    <xf numFmtId="0" fontId="3" fillId="3" borderId="5" xfId="10" applyFont="1" applyFill="1" applyBorder="1" applyAlignment="1">
      <alignment horizontal="center"/>
    </xf>
    <xf numFmtId="4" fontId="3" fillId="0" borderId="1" xfId="5" applyNumberFormat="1" applyFont="1" applyBorder="1" applyAlignment="1">
      <alignment horizontal="center" wrapText="1"/>
    </xf>
    <xf numFmtId="0" fontId="3" fillId="0" borderId="6" xfId="10" applyFont="1" applyBorder="1" applyAlignment="1">
      <alignment horizontal="center"/>
    </xf>
    <xf numFmtId="49" fontId="10" fillId="0" borderId="6" xfId="0" applyNumberFormat="1" applyFont="1" applyBorder="1" applyAlignment="1">
      <alignment horizontal="left" vertical="top"/>
    </xf>
    <xf numFmtId="0" fontId="10" fillId="0" borderId="6" xfId="0" applyFont="1" applyBorder="1" applyAlignment="1">
      <alignment horizontal="justify" vertical="top" wrapText="1"/>
    </xf>
    <xf numFmtId="0" fontId="10" fillId="4" borderId="6" xfId="0" applyFont="1" applyFill="1" applyBorder="1" applyAlignment="1">
      <alignment horizontal="center" vertical="center"/>
    </xf>
    <xf numFmtId="4" fontId="10" fillId="4" borderId="6" xfId="0" applyNumberFormat="1" applyFont="1" applyFill="1" applyBorder="1" applyAlignment="1">
      <alignment horizontal="center"/>
    </xf>
    <xf numFmtId="49" fontId="10" fillId="0" borderId="4" xfId="0" applyNumberFormat="1" applyFont="1" applyBorder="1" applyAlignment="1">
      <alignment horizontal="left" vertical="top"/>
    </xf>
    <xf numFmtId="49" fontId="10" fillId="0" borderId="4" xfId="0" applyNumberFormat="1" applyFont="1" applyBorder="1" applyAlignment="1">
      <alignment horizontal="justify" vertical="top" wrapText="1"/>
    </xf>
    <xf numFmtId="0" fontId="10" fillId="0" borderId="4" xfId="3" applyFont="1" applyBorder="1" applyAlignment="1">
      <alignment horizontal="center" wrapText="1"/>
    </xf>
    <xf numFmtId="4" fontId="10" fillId="0" borderId="4" xfId="3" applyNumberFormat="1" applyFont="1" applyBorder="1" applyAlignment="1">
      <alignment horizontal="center" wrapText="1"/>
    </xf>
    <xf numFmtId="49" fontId="10" fillId="0" borderId="7" xfId="0" applyNumberFormat="1" applyFont="1" applyBorder="1" applyAlignment="1">
      <alignment horizontal="left" vertical="top"/>
    </xf>
    <xf numFmtId="49" fontId="10" fillId="0" borderId="7" xfId="0" applyNumberFormat="1" applyFont="1" applyBorder="1" applyAlignment="1">
      <alignment horizontal="justify" vertical="top" wrapText="1"/>
    </xf>
    <xf numFmtId="49" fontId="10" fillId="0" borderId="3" xfId="0" applyNumberFormat="1" applyFont="1" applyBorder="1" applyAlignment="1">
      <alignment horizontal="left" vertical="top"/>
    </xf>
    <xf numFmtId="49" fontId="10" fillId="0" borderId="3" xfId="0" applyNumberFormat="1" applyFont="1" applyBorder="1" applyAlignment="1">
      <alignment horizontal="justify" vertical="top" wrapText="1"/>
    </xf>
    <xf numFmtId="0" fontId="10" fillId="4" borderId="3" xfId="0" applyFont="1" applyFill="1" applyBorder="1" applyAlignment="1">
      <alignment horizontal="center" wrapText="1"/>
    </xf>
    <xf numFmtId="4" fontId="10" fillId="4" borderId="3" xfId="0" applyNumberFormat="1" applyFont="1" applyFill="1" applyBorder="1" applyAlignment="1">
      <alignment horizontal="center"/>
    </xf>
    <xf numFmtId="49" fontId="10" fillId="0" borderId="5" xfId="0" applyNumberFormat="1" applyFont="1" applyBorder="1" applyAlignment="1">
      <alignment horizontal="left" vertical="top"/>
    </xf>
    <xf numFmtId="0" fontId="10" fillId="0" borderId="7" xfId="3" applyFont="1" applyBorder="1" applyAlignment="1">
      <alignment horizontal="center" wrapText="1"/>
    </xf>
    <xf numFmtId="0" fontId="10" fillId="0" borderId="16" xfId="9" applyBorder="1" applyAlignment="1">
      <alignment horizontal="left" vertical="top" wrapText="1"/>
    </xf>
    <xf numFmtId="0" fontId="10" fillId="4" borderId="3" xfId="3" applyFont="1" applyFill="1" applyBorder="1" applyAlignment="1">
      <alignment horizontal="center" wrapText="1"/>
    </xf>
    <xf numFmtId="4" fontId="10" fillId="4" borderId="3" xfId="3" applyNumberFormat="1" applyFont="1" applyFill="1" applyBorder="1" applyAlignment="1">
      <alignment horizontal="center" wrapText="1"/>
    </xf>
    <xf numFmtId="0" fontId="10" fillId="0" borderId="13" xfId="9" applyBorder="1" applyAlignment="1">
      <alignment wrapText="1"/>
    </xf>
    <xf numFmtId="0" fontId="10" fillId="0" borderId="13" xfId="9" applyBorder="1"/>
    <xf numFmtId="49" fontId="10" fillId="0" borderId="15" xfId="9" applyNumberFormat="1" applyBorder="1" applyAlignment="1">
      <alignment horizontal="justify"/>
    </xf>
    <xf numFmtId="0" fontId="10" fillId="0" borderId="5" xfId="3" applyFont="1" applyBorder="1" applyAlignment="1">
      <alignment horizontal="center" wrapText="1"/>
    </xf>
    <xf numFmtId="4" fontId="10" fillId="0" borderId="5" xfId="3" applyNumberFormat="1" applyFont="1" applyBorder="1" applyAlignment="1">
      <alignment horizontal="center" wrapText="1"/>
    </xf>
    <xf numFmtId="49" fontId="10" fillId="0" borderId="1" xfId="0" applyNumberFormat="1" applyFont="1" applyBorder="1" applyAlignment="1">
      <alignment horizontal="left" vertical="top"/>
    </xf>
    <xf numFmtId="49" fontId="10" fillId="0" borderId="1" xfId="0" applyNumberFormat="1" applyFont="1" applyBorder="1" applyAlignment="1">
      <alignment horizontal="justify" vertical="top" wrapText="1"/>
    </xf>
    <xf numFmtId="0" fontId="10" fillId="0" borderId="1" xfId="3" applyFont="1" applyBorder="1" applyAlignment="1">
      <alignment horizontal="center" wrapText="1"/>
    </xf>
    <xf numFmtId="0" fontId="10" fillId="3" borderId="20" xfId="3" applyFont="1" applyFill="1" applyBorder="1" applyAlignment="1">
      <alignment horizontal="left" vertical="top" wrapText="1"/>
    </xf>
    <xf numFmtId="0" fontId="10" fillId="0" borderId="32" xfId="3" applyFont="1" applyBorder="1" applyAlignment="1">
      <alignment horizontal="center" wrapText="1"/>
    </xf>
    <xf numFmtId="4" fontId="10" fillId="3" borderId="3" xfId="3" applyNumberFormat="1" applyFont="1" applyFill="1" applyBorder="1" applyAlignment="1">
      <alignment horizontal="center" wrapText="1"/>
    </xf>
    <xf numFmtId="49" fontId="10" fillId="0" borderId="2" xfId="0" applyNumberFormat="1" applyFont="1" applyBorder="1" applyAlignment="1">
      <alignment horizontal="justify" vertical="top" wrapText="1"/>
    </xf>
    <xf numFmtId="0" fontId="20" fillId="3" borderId="5" xfId="0" applyFont="1" applyFill="1" applyBorder="1" applyAlignment="1">
      <alignment horizontal="center"/>
    </xf>
    <xf numFmtId="49" fontId="8" fillId="3" borderId="20" xfId="3" applyNumberFormat="1" applyFont="1" applyFill="1" applyBorder="1" applyAlignment="1">
      <alignment horizontal="left" vertical="top"/>
    </xf>
    <xf numFmtId="49" fontId="8" fillId="3" borderId="24" xfId="3" applyNumberFormat="1" applyFont="1" applyFill="1" applyBorder="1" applyAlignment="1">
      <alignment horizontal="left" vertical="top"/>
    </xf>
    <xf numFmtId="3" fontId="3" fillId="3" borderId="4" xfId="3" applyNumberFormat="1" applyFill="1" applyBorder="1" applyAlignment="1">
      <alignment horizontal="center" wrapText="1"/>
    </xf>
    <xf numFmtId="3" fontId="3" fillId="3" borderId="7" xfId="3" applyNumberFormat="1" applyFill="1" applyBorder="1" applyAlignment="1">
      <alignment horizontal="center" wrapText="1"/>
    </xf>
    <xf numFmtId="0" fontId="3" fillId="0" borderId="7" xfId="0" applyFont="1" applyBorder="1" applyAlignment="1">
      <alignment horizontal="left" vertical="top" wrapText="1"/>
    </xf>
    <xf numFmtId="0" fontId="11" fillId="2" borderId="0" xfId="0" applyFont="1" applyFill="1" applyAlignment="1">
      <alignment horizontal="center" wrapText="1"/>
    </xf>
    <xf numFmtId="0" fontId="11" fillId="2" borderId="0" xfId="0" applyFont="1" applyFill="1" applyAlignment="1">
      <alignment horizontal="center" vertical="center" wrapText="1"/>
    </xf>
    <xf numFmtId="4" fontId="11" fillId="2" borderId="0" xfId="0" applyNumberFormat="1" applyFont="1" applyFill="1" applyAlignment="1">
      <alignment horizontal="center" wrapText="1"/>
    </xf>
    <xf numFmtId="0" fontId="3" fillId="0" borderId="18" xfId="9" applyFont="1" applyBorder="1" applyAlignment="1">
      <alignment vertical="top" wrapText="1"/>
    </xf>
    <xf numFmtId="0" fontId="3" fillId="0" borderId="18" xfId="0" applyFont="1" applyBorder="1" applyAlignment="1">
      <alignment horizontal="left" vertical="top" wrapText="1"/>
    </xf>
    <xf numFmtId="0" fontId="3" fillId="3" borderId="16" xfId="3" applyFill="1" applyBorder="1" applyAlignment="1">
      <alignment horizontal="left" vertical="top" wrapText="1"/>
    </xf>
    <xf numFmtId="4" fontId="20" fillId="0" borderId="4" xfId="3" applyNumberFormat="1" applyFont="1" applyBorder="1" applyAlignment="1">
      <alignment horizontal="center" wrapText="1"/>
    </xf>
    <xf numFmtId="4" fontId="20" fillId="0" borderId="7" xfId="3" applyNumberFormat="1" applyFont="1" applyBorder="1" applyAlignment="1">
      <alignment horizontal="center" wrapText="1"/>
    </xf>
    <xf numFmtId="0" fontId="0" fillId="0" borderId="0" xfId="0" applyAlignment="1">
      <alignment horizontal="left"/>
    </xf>
    <xf numFmtId="4" fontId="28" fillId="0" borderId="4" xfId="3" applyNumberFormat="1" applyFont="1" applyBorder="1" applyAlignment="1">
      <alignment horizontal="center" wrapText="1"/>
    </xf>
    <xf numFmtId="4" fontId="28" fillId="0" borderId="7" xfId="3" applyNumberFormat="1" applyFont="1" applyBorder="1" applyAlignment="1">
      <alignment horizontal="center" wrapText="1"/>
    </xf>
    <xf numFmtId="49" fontId="20" fillId="0" borderId="1" xfId="0" applyNumberFormat="1" applyFont="1" applyBorder="1" applyAlignment="1">
      <alignment horizontal="left" vertical="top"/>
    </xf>
    <xf numFmtId="0" fontId="3" fillId="3" borderId="3" xfId="3" applyFill="1" applyBorder="1" applyAlignment="1">
      <alignment horizontal="left" vertical="top" wrapText="1"/>
    </xf>
    <xf numFmtId="49" fontId="28" fillId="0" borderId="1" xfId="3" applyNumberFormat="1" applyFont="1" applyBorder="1" applyAlignment="1">
      <alignment horizontal="left" vertical="top"/>
    </xf>
    <xf numFmtId="168" fontId="11" fillId="2" borderId="35" xfId="0" applyNumberFormat="1" applyFont="1" applyFill="1" applyBorder="1" applyAlignment="1">
      <alignment horizontal="center" wrapText="1"/>
    </xf>
    <xf numFmtId="168" fontId="12" fillId="7" borderId="5" xfId="0" applyNumberFormat="1" applyFont="1" applyFill="1" applyBorder="1"/>
    <xf numFmtId="168" fontId="12" fillId="7" borderId="1" xfId="0" applyNumberFormat="1" applyFont="1" applyFill="1" applyBorder="1"/>
    <xf numFmtId="168" fontId="12" fillId="5" borderId="1" xfId="0" applyNumberFormat="1" applyFont="1" applyFill="1" applyBorder="1"/>
    <xf numFmtId="168" fontId="3" fillId="0" borderId="1" xfId="0" applyNumberFormat="1" applyFont="1" applyBorder="1"/>
    <xf numFmtId="168" fontId="3" fillId="4" borderId="3" xfId="0" applyNumberFormat="1" applyFont="1" applyFill="1" applyBorder="1"/>
    <xf numFmtId="168" fontId="3" fillId="0" borderId="6" xfId="0" applyNumberFormat="1" applyFont="1" applyBorder="1"/>
    <xf numFmtId="168" fontId="3" fillId="0" borderId="5" xfId="0" applyNumberFormat="1" applyFont="1" applyBorder="1"/>
    <xf numFmtId="168" fontId="3" fillId="0" borderId="7" xfId="0" applyNumberFormat="1" applyFont="1" applyBorder="1"/>
    <xf numFmtId="168" fontId="3" fillId="0" borderId="4" xfId="0" applyNumberFormat="1" applyFont="1" applyBorder="1"/>
    <xf numFmtId="168" fontId="20" fillId="0" borderId="4" xfId="0" applyNumberFormat="1" applyFont="1" applyBorder="1"/>
    <xf numFmtId="168" fontId="20" fillId="0" borderId="7" xfId="0" applyNumberFormat="1" applyFont="1" applyBorder="1"/>
    <xf numFmtId="168" fontId="3" fillId="4" borderId="6" xfId="0" applyNumberFormat="1" applyFont="1" applyFill="1" applyBorder="1"/>
    <xf numFmtId="168" fontId="12" fillId="5" borderId="5" xfId="0" applyNumberFormat="1" applyFont="1" applyFill="1" applyBorder="1"/>
    <xf numFmtId="168" fontId="14" fillId="5" borderId="1" xfId="0" applyNumberFormat="1" applyFont="1" applyFill="1" applyBorder="1"/>
    <xf numFmtId="168" fontId="3" fillId="0" borderId="9" xfId="0" applyNumberFormat="1" applyFont="1" applyBorder="1"/>
    <xf numFmtId="168" fontId="3" fillId="0" borderId="8" xfId="0" applyNumberFormat="1" applyFont="1" applyBorder="1"/>
    <xf numFmtId="168" fontId="10" fillId="4" borderId="6" xfId="0" applyNumberFormat="1" applyFont="1" applyFill="1" applyBorder="1"/>
    <xf numFmtId="168" fontId="10" fillId="0" borderId="4" xfId="0" applyNumberFormat="1" applyFont="1" applyBorder="1"/>
    <xf numFmtId="168" fontId="10" fillId="0" borderId="5" xfId="0" applyNumberFormat="1" applyFont="1" applyBorder="1"/>
    <xf numFmtId="168" fontId="10" fillId="4" borderId="3" xfId="0" applyNumberFormat="1" applyFont="1" applyFill="1" applyBorder="1"/>
    <xf numFmtId="168" fontId="12" fillId="5" borderId="8" xfId="0" applyNumberFormat="1" applyFont="1" applyFill="1" applyBorder="1"/>
    <xf numFmtId="168" fontId="3" fillId="0" borderId="12" xfId="0" applyNumberFormat="1" applyFont="1" applyBorder="1"/>
    <xf numFmtId="168" fontId="10" fillId="0" borderId="1" xfId="0" applyNumberFormat="1" applyFont="1" applyBorder="1"/>
    <xf numFmtId="168" fontId="14" fillId="0" borderId="0" xfId="0" applyNumberFormat="1" applyFont="1"/>
    <xf numFmtId="168" fontId="15" fillId="0" borderId="0" xfId="0" applyNumberFormat="1" applyFont="1"/>
    <xf numFmtId="0" fontId="14" fillId="0" borderId="0" xfId="0" applyFont="1"/>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center"/>
    </xf>
    <xf numFmtId="4" fontId="14" fillId="0" borderId="0" xfId="0" applyNumberFormat="1" applyFont="1"/>
    <xf numFmtId="0" fontId="12" fillId="0" borderId="0" xfId="0" applyFont="1" applyAlignment="1">
      <alignment horizontal="left" vertical="center"/>
    </xf>
    <xf numFmtId="165" fontId="11" fillId="2" borderId="0" xfId="0" applyNumberFormat="1" applyFont="1" applyFill="1" applyAlignment="1">
      <alignment wrapText="1"/>
    </xf>
    <xf numFmtId="165" fontId="13" fillId="7" borderId="1" xfId="0" applyNumberFormat="1" applyFont="1" applyFill="1" applyBorder="1"/>
    <xf numFmtId="165" fontId="14" fillId="5" borderId="1" xfId="0" applyNumberFormat="1" applyFont="1" applyFill="1" applyBorder="1"/>
    <xf numFmtId="167" fontId="3" fillId="3" borderId="1" xfId="0" applyNumberFormat="1" applyFont="1" applyFill="1" applyBorder="1"/>
    <xf numFmtId="2" fontId="3" fillId="0" borderId="1" xfId="0" applyNumberFormat="1" applyFont="1" applyBorder="1"/>
    <xf numFmtId="2" fontId="3" fillId="3" borderId="1" xfId="0" applyNumberFormat="1" applyFont="1" applyFill="1" applyBorder="1"/>
    <xf numFmtId="2" fontId="14" fillId="5" borderId="1" xfId="0" applyNumberFormat="1" applyFont="1" applyFill="1" applyBorder="1"/>
    <xf numFmtId="2" fontId="3" fillId="4" borderId="3" xfId="0" applyNumberFormat="1" applyFont="1" applyFill="1" applyBorder="1"/>
    <xf numFmtId="2" fontId="3" fillId="0" borderId="6" xfId="0" applyNumberFormat="1" applyFont="1" applyBorder="1"/>
    <xf numFmtId="2" fontId="3" fillId="0" borderId="1" xfId="3" applyNumberFormat="1" applyBorder="1" applyAlignment="1">
      <alignment wrapText="1"/>
    </xf>
    <xf numFmtId="2" fontId="20" fillId="0" borderId="1" xfId="0" applyNumberFormat="1" applyFont="1" applyBorder="1"/>
    <xf numFmtId="2" fontId="15" fillId="5" borderId="1" xfId="0" applyNumberFormat="1" applyFont="1" applyFill="1" applyBorder="1"/>
    <xf numFmtId="2" fontId="20" fillId="3" borderId="1" xfId="0" applyNumberFormat="1" applyFont="1" applyFill="1" applyBorder="1"/>
    <xf numFmtId="2" fontId="20" fillId="4" borderId="3" xfId="0" applyNumberFormat="1" applyFont="1" applyFill="1" applyBorder="1"/>
    <xf numFmtId="4" fontId="20" fillId="0" borderId="7" xfId="0" applyNumberFormat="1" applyFont="1" applyBorder="1"/>
    <xf numFmtId="4" fontId="20" fillId="0" borderId="4" xfId="0" applyNumberFormat="1" applyFont="1" applyBorder="1"/>
    <xf numFmtId="4" fontId="20" fillId="0" borderId="8" xfId="0" applyNumberFormat="1" applyFont="1" applyBorder="1"/>
    <xf numFmtId="2" fontId="3" fillId="3" borderId="4" xfId="0" applyNumberFormat="1" applyFont="1" applyFill="1" applyBorder="1"/>
    <xf numFmtId="2" fontId="3" fillId="3" borderId="5" xfId="0" applyNumberFormat="1" applyFont="1" applyFill="1" applyBorder="1"/>
    <xf numFmtId="2" fontId="20" fillId="4" borderId="6" xfId="0" applyNumberFormat="1" applyFont="1" applyFill="1" applyBorder="1"/>
    <xf numFmtId="2" fontId="20" fillId="3" borderId="4" xfId="0" applyNumberFormat="1" applyFont="1" applyFill="1" applyBorder="1"/>
    <xf numFmtId="2" fontId="20" fillId="3" borderId="7" xfId="0" applyNumberFormat="1" applyFont="1" applyFill="1" applyBorder="1"/>
    <xf numFmtId="2" fontId="20" fillId="0" borderId="7" xfId="0" applyNumberFormat="1" applyFont="1" applyBorder="1"/>
    <xf numFmtId="2" fontId="15" fillId="5" borderId="5" xfId="0" applyNumberFormat="1" applyFont="1" applyFill="1" applyBorder="1"/>
    <xf numFmtId="2" fontId="20" fillId="0" borderId="6" xfId="0" applyNumberFormat="1" applyFont="1" applyBorder="1"/>
    <xf numFmtId="2" fontId="20" fillId="0" borderId="5" xfId="0" applyNumberFormat="1" applyFont="1" applyBorder="1"/>
    <xf numFmtId="2" fontId="20" fillId="0" borderId="4" xfId="0" applyNumberFormat="1" applyFont="1" applyBorder="1"/>
    <xf numFmtId="2" fontId="20" fillId="0" borderId="9" xfId="0" applyNumberFormat="1" applyFont="1" applyBorder="1"/>
    <xf numFmtId="2" fontId="15" fillId="7" borderId="5" xfId="0" applyNumberFormat="1" applyFont="1" applyFill="1" applyBorder="1"/>
    <xf numFmtId="2" fontId="14" fillId="7" borderId="1" xfId="0" applyNumberFormat="1" applyFont="1" applyFill="1" applyBorder="1"/>
    <xf numFmtId="4" fontId="3" fillId="3" borderId="1" xfId="0" applyNumberFormat="1" applyFont="1" applyFill="1" applyBorder="1"/>
    <xf numFmtId="2" fontId="20" fillId="0" borderId="12" xfId="0" applyNumberFormat="1" applyFont="1" applyBorder="1"/>
    <xf numFmtId="4" fontId="20" fillId="0" borderId="5" xfId="0" applyNumberFormat="1" applyFont="1" applyBorder="1"/>
    <xf numFmtId="2" fontId="28" fillId="4" borderId="6" xfId="0" applyNumberFormat="1" applyFont="1" applyFill="1" applyBorder="1"/>
    <xf numFmtId="2" fontId="28" fillId="0" borderId="4" xfId="0" applyNumberFormat="1" applyFont="1" applyBorder="1"/>
    <xf numFmtId="2" fontId="28" fillId="0" borderId="5" xfId="0" applyNumberFormat="1" applyFont="1" applyBorder="1"/>
    <xf numFmtId="2" fontId="28" fillId="4" borderId="3" xfId="0" applyNumberFormat="1" applyFont="1" applyFill="1" applyBorder="1"/>
    <xf numFmtId="2" fontId="28" fillId="0" borderId="1" xfId="0" applyNumberFormat="1" applyFont="1" applyBorder="1"/>
    <xf numFmtId="0" fontId="15" fillId="5" borderId="8" xfId="0" applyFont="1" applyFill="1" applyBorder="1"/>
    <xf numFmtId="4" fontId="20" fillId="3" borderId="1" xfId="0" applyNumberFormat="1" applyFont="1" applyFill="1" applyBorder="1"/>
    <xf numFmtId="2" fontId="15" fillId="5" borderId="9" xfId="0" applyNumberFormat="1" applyFont="1" applyFill="1" applyBorder="1"/>
    <xf numFmtId="2" fontId="20" fillId="0" borderId="8" xfId="0" applyNumberFormat="1" applyFont="1" applyBorder="1"/>
    <xf numFmtId="2" fontId="15" fillId="7" borderId="8" xfId="0" applyNumberFormat="1" applyFont="1" applyFill="1" applyBorder="1"/>
    <xf numFmtId="4" fontId="20" fillId="3" borderId="5" xfId="0" applyNumberFormat="1" applyFont="1" applyFill="1" applyBorder="1"/>
    <xf numFmtId="2" fontId="15" fillId="5" borderId="8" xfId="0" applyNumberFormat="1" applyFont="1" applyFill="1" applyBorder="1"/>
    <xf numFmtId="2" fontId="28" fillId="0" borderId="9" xfId="0" applyNumberFormat="1" applyFont="1" applyBorder="1"/>
    <xf numFmtId="4" fontId="20" fillId="0" borderId="1" xfId="0" applyNumberFormat="1" applyFont="1" applyBorder="1"/>
    <xf numFmtId="2" fontId="15" fillId="7" borderId="1" xfId="0" applyNumberFormat="1" applyFont="1" applyFill="1" applyBorder="1"/>
    <xf numFmtId="0" fontId="37" fillId="0" borderId="0" xfId="0" applyFont="1" applyAlignment="1">
      <alignment horizontal="left" wrapText="1"/>
    </xf>
    <xf numFmtId="0" fontId="14" fillId="3" borderId="0" xfId="0" applyFont="1" applyFill="1" applyAlignment="1">
      <alignment horizontal="left" wrapText="1"/>
    </xf>
    <xf numFmtId="49" fontId="14" fillId="3" borderId="0" xfId="0" applyNumberFormat="1" applyFont="1" applyFill="1" applyAlignment="1">
      <alignment horizontal="left" vertical="top" wrapText="1"/>
    </xf>
    <xf numFmtId="0" fontId="12" fillId="4" borderId="2"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1" xfId="0" applyFont="1" applyFill="1" applyBorder="1" applyAlignment="1">
      <alignment horizontal="center" vertical="center" wrapText="1"/>
    </xf>
    <xf numFmtId="0" fontId="14" fillId="4" borderId="2" xfId="0" applyFont="1" applyFill="1" applyBorder="1" applyAlignment="1">
      <alignment horizontal="left" vertical="center"/>
    </xf>
    <xf numFmtId="0" fontId="14" fillId="4" borderId="28" xfId="0" applyFont="1" applyFill="1" applyBorder="1" applyAlignment="1">
      <alignment horizontal="left" vertical="center"/>
    </xf>
    <xf numFmtId="0" fontId="15" fillId="4" borderId="2" xfId="0" applyFont="1" applyFill="1" applyBorder="1" applyAlignment="1" applyProtection="1">
      <alignment horizontal="left" wrapText="1"/>
      <protection locked="0"/>
    </xf>
    <xf numFmtId="0" fontId="15" fillId="4" borderId="36" xfId="0" applyFont="1" applyFill="1" applyBorder="1" applyAlignment="1" applyProtection="1">
      <alignment horizontal="left" wrapText="1"/>
      <protection locked="0"/>
    </xf>
    <xf numFmtId="0" fontId="15" fillId="4" borderId="28" xfId="0" applyFont="1" applyFill="1" applyBorder="1" applyAlignment="1" applyProtection="1">
      <alignment horizontal="left" wrapText="1"/>
      <protection locked="0"/>
    </xf>
    <xf numFmtId="0" fontId="14" fillId="4" borderId="1" xfId="0" applyFont="1" applyFill="1" applyBorder="1" applyAlignment="1">
      <alignment horizontal="left" vertical="center"/>
    </xf>
    <xf numFmtId="0" fontId="14" fillId="5" borderId="1" xfId="0" applyFont="1" applyFill="1" applyBorder="1" applyAlignment="1">
      <alignment horizontal="left"/>
    </xf>
    <xf numFmtId="0" fontId="15" fillId="5" borderId="2" xfId="0" applyFont="1" applyFill="1" applyBorder="1" applyAlignment="1" applyProtection="1">
      <alignment horizontal="left" wrapText="1"/>
      <protection locked="0"/>
    </xf>
    <xf numFmtId="0" fontId="15" fillId="5" borderId="36" xfId="0" applyFont="1" applyFill="1" applyBorder="1" applyAlignment="1" applyProtection="1">
      <alignment horizontal="left" wrapText="1"/>
      <protection locked="0"/>
    </xf>
    <xf numFmtId="0" fontId="15" fillId="5" borderId="28" xfId="0" applyFont="1" applyFill="1" applyBorder="1" applyAlignment="1" applyProtection="1">
      <alignment horizontal="left" wrapText="1"/>
      <protection locked="0"/>
    </xf>
    <xf numFmtId="0" fontId="15" fillId="5" borderId="2" xfId="0" applyFont="1" applyFill="1" applyBorder="1" applyAlignment="1" applyProtection="1">
      <alignment horizontal="left"/>
      <protection locked="0"/>
    </xf>
    <xf numFmtId="0" fontId="15" fillId="5" borderId="36" xfId="0" applyFont="1" applyFill="1" applyBorder="1" applyAlignment="1" applyProtection="1">
      <alignment horizontal="left"/>
      <protection locked="0"/>
    </xf>
    <xf numFmtId="0" fontId="15" fillId="5" borderId="28" xfId="0" applyFont="1" applyFill="1" applyBorder="1" applyAlignment="1" applyProtection="1">
      <alignment horizontal="left"/>
      <protection locked="0"/>
    </xf>
    <xf numFmtId="0" fontId="15" fillId="5" borderId="2" xfId="0" applyFont="1" applyFill="1" applyBorder="1" applyAlignment="1" applyProtection="1">
      <alignment horizontal="center" wrapText="1"/>
      <protection locked="0"/>
    </xf>
    <xf numFmtId="0" fontId="15" fillId="5" borderId="36" xfId="0" applyFont="1" applyFill="1" applyBorder="1" applyAlignment="1" applyProtection="1">
      <alignment horizontal="center" wrapText="1"/>
      <protection locked="0"/>
    </xf>
    <xf numFmtId="0" fontId="15" fillId="5" borderId="28" xfId="0" applyFont="1" applyFill="1" applyBorder="1" applyAlignment="1" applyProtection="1">
      <alignment horizontal="center" wrapText="1"/>
      <protection locked="0"/>
    </xf>
    <xf numFmtId="0" fontId="12" fillId="7" borderId="1" xfId="10" applyFont="1" applyFill="1" applyBorder="1" applyAlignment="1">
      <alignment horizontal="left" vertical="center"/>
    </xf>
    <xf numFmtId="0" fontId="14" fillId="7" borderId="1" xfId="10" applyFont="1" applyFill="1" applyBorder="1" applyAlignment="1">
      <alignment horizontal="left" vertical="center"/>
    </xf>
    <xf numFmtId="49" fontId="38" fillId="8" borderId="10" xfId="0" applyNumberFormat="1" applyFont="1" applyFill="1" applyBorder="1" applyAlignment="1">
      <alignment horizontal="center" vertical="center" wrapText="1"/>
    </xf>
    <xf numFmtId="0" fontId="38" fillId="8" borderId="0" xfId="0" applyFont="1" applyFill="1" applyAlignment="1">
      <alignment horizontal="center" vertical="center" wrapText="1"/>
    </xf>
    <xf numFmtId="2" fontId="38" fillId="8" borderId="0" xfId="0" applyNumberFormat="1" applyFont="1" applyFill="1" applyAlignment="1">
      <alignment horizontal="center" vertical="center" wrapText="1"/>
    </xf>
    <xf numFmtId="4" fontId="38" fillId="8" borderId="0" xfId="0" applyNumberFormat="1" applyFont="1" applyFill="1" applyAlignment="1">
      <alignment horizontal="center" vertical="center" wrapText="1"/>
    </xf>
    <xf numFmtId="168" fontId="38" fillId="8" borderId="0" xfId="0" applyNumberFormat="1" applyFont="1" applyFill="1" applyAlignment="1">
      <alignment horizontal="center" vertical="center" wrapText="1"/>
    </xf>
    <xf numFmtId="49" fontId="39" fillId="9" borderId="10" xfId="0" applyNumberFormat="1" applyFont="1" applyFill="1" applyBorder="1" applyAlignment="1">
      <alignment horizontal="center" wrapText="1"/>
    </xf>
    <xf numFmtId="0" fontId="40" fillId="9" borderId="1" xfId="0" applyFont="1" applyFill="1" applyBorder="1" applyAlignment="1">
      <alignment horizontal="center" wrapText="1"/>
    </xf>
    <xf numFmtId="0" fontId="39" fillId="9" borderId="0" xfId="0" applyFont="1" applyFill="1" applyAlignment="1">
      <alignment horizontal="center" vertical="center" wrapText="1"/>
    </xf>
    <xf numFmtId="2" fontId="39" fillId="9" borderId="0" xfId="0" applyNumberFormat="1" applyFont="1" applyFill="1" applyAlignment="1">
      <alignment horizontal="center" vertical="center" wrapText="1"/>
    </xf>
    <xf numFmtId="4" fontId="39" fillId="9" borderId="0" xfId="0" applyNumberFormat="1" applyFont="1" applyFill="1" applyAlignment="1">
      <alignment horizontal="center" vertical="center" wrapText="1"/>
    </xf>
    <xf numFmtId="168" fontId="40" fillId="9" borderId="1" xfId="0" applyNumberFormat="1" applyFont="1" applyFill="1" applyBorder="1" applyAlignment="1">
      <alignment horizontal="right" vertical="center" wrapText="1"/>
    </xf>
    <xf numFmtId="49" fontId="12" fillId="10" borderId="1" xfId="1" applyNumberFormat="1" applyFont="1" applyFill="1" applyBorder="1" applyAlignment="1">
      <alignment horizontal="left" vertical="center"/>
    </xf>
    <xf numFmtId="0" fontId="12" fillId="10" borderId="11"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12" fillId="10" borderId="38" xfId="0" applyFont="1" applyFill="1" applyBorder="1" applyAlignment="1">
      <alignment horizontal="center" vertical="center" wrapText="1"/>
    </xf>
    <xf numFmtId="168" fontId="41" fillId="10" borderId="5" xfId="0" applyNumberFormat="1" applyFont="1" applyFill="1" applyBorder="1"/>
  </cellXfs>
  <cellStyles count="11">
    <cellStyle name="Comma [0] 3" xfId="2" xr:uid="{00000000-0005-0000-0000-000000000000}"/>
    <cellStyle name="Normal_Sheet1" xfId="5" xr:uid="{00000000-0005-0000-0000-000001000000}"/>
    <cellStyle name="Normalno" xfId="0" builtinId="0"/>
    <cellStyle name="Normalno 2" xfId="3" xr:uid="{00000000-0005-0000-0000-000003000000}"/>
    <cellStyle name="Normalno 2 3" xfId="4" xr:uid="{00000000-0005-0000-0000-000004000000}"/>
    <cellStyle name="Normalno 3 7" xfId="10" xr:uid="{00000000-0005-0000-0000-000005000000}"/>
    <cellStyle name="Normalno 6 2" xfId="8" xr:uid="{00000000-0005-0000-0000-000006000000}"/>
    <cellStyle name="Normalno 7" xfId="9" xr:uid="{00000000-0005-0000-0000-000007000000}"/>
    <cellStyle name="Obično 2" xfId="1" xr:uid="{00000000-0005-0000-0000-000008000000}"/>
    <cellStyle name="Obično 2 2" xfId="7" xr:uid="{00000000-0005-0000-0000-000009000000}"/>
    <cellStyle name="Obično 2 3" xfId="6" xr:uid="{00000000-0005-0000-0000-00000A000000}"/>
  </cellStyles>
  <dxfs count="0"/>
  <tableStyles count="0" defaultTableStyle="TableStyleMedium2" defaultPivotStyle="PivotStyleLight16"/>
  <colors>
    <mruColors>
      <color rgb="FFFFFFCC"/>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B0C3-DB21-4812-87E7-E707E6BB1BCA}">
  <dimension ref="A1:F22"/>
  <sheetViews>
    <sheetView zoomScaleNormal="100" workbookViewId="0">
      <selection activeCell="A16" sqref="A16:F16"/>
    </sheetView>
  </sheetViews>
  <sheetFormatPr defaultRowHeight="15"/>
  <cols>
    <col min="2" max="2" width="18.85546875" customWidth="1"/>
    <col min="6" max="6" width="88.28515625" customWidth="1"/>
  </cols>
  <sheetData>
    <row r="1" spans="1:6">
      <c r="A1" s="521" t="s">
        <v>732</v>
      </c>
      <c r="B1" s="522"/>
      <c r="C1" s="534"/>
      <c r="D1" s="535"/>
      <c r="E1" s="535"/>
      <c r="F1" s="536"/>
    </row>
    <row r="2" spans="1:6">
      <c r="A2" s="521" t="s">
        <v>733</v>
      </c>
      <c r="B2" s="522"/>
      <c r="C2" s="528"/>
      <c r="D2" s="529"/>
      <c r="E2" s="529"/>
      <c r="F2" s="530"/>
    </row>
    <row r="3" spans="1:6">
      <c r="A3" s="521" t="s">
        <v>734</v>
      </c>
      <c r="B3" s="522"/>
      <c r="C3" s="528"/>
      <c r="D3" s="529"/>
      <c r="E3" s="529"/>
      <c r="F3" s="530"/>
    </row>
    <row r="4" spans="1:6">
      <c r="A4" s="521" t="s">
        <v>735</v>
      </c>
      <c r="B4" s="522"/>
      <c r="C4" s="528"/>
      <c r="D4" s="529"/>
      <c r="E4" s="529"/>
      <c r="F4" s="530"/>
    </row>
    <row r="5" spans="1:6">
      <c r="A5" s="521" t="s">
        <v>736</v>
      </c>
      <c r="B5" s="522"/>
      <c r="C5" s="531"/>
      <c r="D5" s="532"/>
      <c r="E5" s="532"/>
      <c r="F5" s="533"/>
    </row>
    <row r="6" spans="1:6">
      <c r="A6" s="521" t="s">
        <v>737</v>
      </c>
      <c r="B6" s="522"/>
      <c r="C6" s="531"/>
      <c r="D6" s="532"/>
      <c r="E6" s="532"/>
      <c r="F6" s="533"/>
    </row>
    <row r="7" spans="1:6">
      <c r="A7" s="90"/>
      <c r="B7" s="460"/>
      <c r="C7" s="461"/>
      <c r="D7" s="462"/>
      <c r="E7" s="463"/>
      <c r="F7" s="464"/>
    </row>
    <row r="8" spans="1:6">
      <c r="A8" s="526" t="s">
        <v>738</v>
      </c>
      <c r="B8" s="526"/>
      <c r="C8" s="527"/>
      <c r="D8" s="527"/>
      <c r="E8" s="527"/>
      <c r="F8" s="527"/>
    </row>
    <row r="9" spans="1:6">
      <c r="A9" s="465"/>
      <c r="B9" s="462"/>
      <c r="C9" s="460"/>
      <c r="D9" s="462"/>
      <c r="E9" s="463"/>
      <c r="F9" s="464"/>
    </row>
    <row r="10" spans="1:6">
      <c r="A10" s="521" t="s">
        <v>739</v>
      </c>
      <c r="B10" s="522"/>
      <c r="C10" s="523" t="s">
        <v>740</v>
      </c>
      <c r="D10" s="524"/>
      <c r="E10" s="524"/>
      <c r="F10" s="525"/>
    </row>
    <row r="11" spans="1:6">
      <c r="A11" s="521" t="s">
        <v>733</v>
      </c>
      <c r="B11" s="522"/>
      <c r="C11" s="523" t="s">
        <v>741</v>
      </c>
      <c r="D11" s="524"/>
      <c r="E11" s="524"/>
      <c r="F11" s="525"/>
    </row>
    <row r="12" spans="1:6">
      <c r="A12" s="521" t="s">
        <v>734</v>
      </c>
      <c r="B12" s="522"/>
      <c r="C12" s="523">
        <v>81394716246</v>
      </c>
      <c r="D12" s="524"/>
      <c r="E12" s="524"/>
      <c r="F12" s="525"/>
    </row>
    <row r="14" spans="1:6">
      <c r="A14" s="517" t="s">
        <v>742</v>
      </c>
      <c r="B14" s="518"/>
      <c r="C14" s="518"/>
      <c r="D14" s="518"/>
      <c r="E14" s="518"/>
      <c r="F14" s="519"/>
    </row>
    <row r="15" spans="1:6" ht="49.7" customHeight="1">
      <c r="A15" s="520" t="s">
        <v>743</v>
      </c>
      <c r="B15" s="520"/>
      <c r="C15" s="520"/>
      <c r="D15" s="520"/>
      <c r="E15" s="520"/>
      <c r="F15" s="520"/>
    </row>
    <row r="16" spans="1:6" ht="49.35" customHeight="1">
      <c r="A16" s="539" t="s">
        <v>0</v>
      </c>
      <c r="B16" s="540" t="s">
        <v>765</v>
      </c>
      <c r="C16" s="540" t="s">
        <v>766</v>
      </c>
      <c r="D16" s="541" t="s">
        <v>767</v>
      </c>
      <c r="E16" s="542" t="s">
        <v>768</v>
      </c>
      <c r="F16" s="543" t="s">
        <v>769</v>
      </c>
    </row>
    <row r="17" spans="1:6" ht="15" customHeight="1">
      <c r="A17" s="544"/>
      <c r="B17" s="545" t="s">
        <v>208</v>
      </c>
      <c r="C17" s="546"/>
      <c r="D17" s="547"/>
      <c r="E17" s="548"/>
      <c r="F17" s="549">
        <f>Troškovnik!F2</f>
        <v>0</v>
      </c>
    </row>
    <row r="18" spans="1:6">
      <c r="A18" s="544"/>
      <c r="B18" s="545" t="s">
        <v>214</v>
      </c>
      <c r="C18" s="546"/>
      <c r="D18" s="547"/>
      <c r="E18" s="548"/>
      <c r="F18" s="549">
        <f>ROUND((F17*0.25),2)</f>
        <v>0</v>
      </c>
    </row>
    <row r="19" spans="1:6" ht="30" customHeight="1">
      <c r="A19" s="544"/>
      <c r="B19" s="545" t="s">
        <v>770</v>
      </c>
      <c r="C19" s="546"/>
      <c r="D19" s="547"/>
      <c r="E19" s="548"/>
      <c r="F19" s="549">
        <f>F17+F18</f>
        <v>0</v>
      </c>
    </row>
    <row r="20" spans="1:6">
      <c r="A20" s="516" t="s">
        <v>744</v>
      </c>
      <c r="B20" s="516"/>
      <c r="C20" s="516"/>
      <c r="D20" s="516"/>
      <c r="E20" s="516"/>
      <c r="F20" s="516"/>
    </row>
    <row r="21" spans="1:6">
      <c r="A21" s="515" t="s">
        <v>745</v>
      </c>
      <c r="B21" s="515"/>
      <c r="C21" s="515"/>
      <c r="D21" s="515"/>
      <c r="E21" s="515"/>
      <c r="F21" s="515"/>
    </row>
    <row r="22" spans="1:6">
      <c r="A22" s="514" t="s">
        <v>746</v>
      </c>
      <c r="B22" s="514"/>
      <c r="C22" s="514"/>
      <c r="D22" s="514"/>
      <c r="E22" s="514"/>
      <c r="F22" s="514"/>
    </row>
  </sheetData>
  <mergeCells count="25">
    <mergeCell ref="A1:B1"/>
    <mergeCell ref="C1:F1"/>
    <mergeCell ref="A2:B2"/>
    <mergeCell ref="C2:F2"/>
    <mergeCell ref="A3:B3"/>
    <mergeCell ref="C3:F3"/>
    <mergeCell ref="A4:B4"/>
    <mergeCell ref="C4:F4"/>
    <mergeCell ref="A5:B5"/>
    <mergeCell ref="C5:F5"/>
    <mergeCell ref="A6:B6"/>
    <mergeCell ref="C6:F6"/>
    <mergeCell ref="A14:F14"/>
    <mergeCell ref="A15:F15"/>
    <mergeCell ref="A12:B12"/>
    <mergeCell ref="C12:F12"/>
    <mergeCell ref="A8:B8"/>
    <mergeCell ref="C8:F8"/>
    <mergeCell ref="A10:B10"/>
    <mergeCell ref="C10:F10"/>
    <mergeCell ref="A11:B11"/>
    <mergeCell ref="C11:F11"/>
    <mergeCell ref="A21:F21"/>
    <mergeCell ref="A22:F22"/>
    <mergeCell ref="A20:F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21"/>
  <sheetViews>
    <sheetView tabSelected="1" topLeftCell="A13" zoomScale="98" zoomScaleNormal="98" workbookViewId="0">
      <selection activeCell="F2" sqref="F2"/>
    </sheetView>
  </sheetViews>
  <sheetFormatPr defaultRowHeight="15"/>
  <cols>
    <col min="1" max="1" width="11.42578125" style="69" customWidth="1"/>
    <col min="2" max="2" width="63.42578125" style="69" customWidth="1"/>
    <col min="3" max="3" width="8.85546875" style="69" customWidth="1"/>
    <col min="4" max="4" width="9.28515625" style="115" customWidth="1"/>
    <col min="5" max="5" width="12" style="69" customWidth="1"/>
    <col min="6" max="6" width="26.7109375" style="459" customWidth="1"/>
  </cols>
  <sheetData>
    <row r="1" spans="1:6" ht="30">
      <c r="A1" s="3" t="s">
        <v>0</v>
      </c>
      <c r="B1" s="420" t="s">
        <v>1</v>
      </c>
      <c r="C1" s="421" t="s">
        <v>2</v>
      </c>
      <c r="D1" s="422" t="s">
        <v>3</v>
      </c>
      <c r="E1" s="466" t="s">
        <v>4</v>
      </c>
      <c r="F1" s="434" t="s">
        <v>208</v>
      </c>
    </row>
    <row r="2" spans="1:6" ht="45" customHeight="1">
      <c r="A2" s="550"/>
      <c r="B2" s="551" t="s">
        <v>743</v>
      </c>
      <c r="C2" s="552"/>
      <c r="D2" s="552"/>
      <c r="E2" s="553"/>
      <c r="F2" s="554">
        <f>SUM(F3+F115+F229+F332)</f>
        <v>0</v>
      </c>
    </row>
    <row r="3" spans="1:6" ht="14.25" customHeight="1">
      <c r="A3" s="124" t="s">
        <v>5</v>
      </c>
      <c r="B3" s="123" t="s">
        <v>377</v>
      </c>
      <c r="C3" s="5"/>
      <c r="D3" s="6"/>
      <c r="E3" s="467"/>
      <c r="F3" s="436">
        <f>SUM(F4+F18+F26+F28+F49+F80)</f>
        <v>0</v>
      </c>
    </row>
    <row r="4" spans="1:6" ht="15" customHeight="1">
      <c r="A4" s="8" t="s">
        <v>6</v>
      </c>
      <c r="B4" s="9" t="s">
        <v>7</v>
      </c>
      <c r="C4" s="10"/>
      <c r="D4" s="11"/>
      <c r="E4" s="468"/>
      <c r="F4" s="437">
        <f>SUM(F5:F17)</f>
        <v>0</v>
      </c>
    </row>
    <row r="5" spans="1:6" ht="240.75" customHeight="1">
      <c r="A5" s="129" t="s">
        <v>8</v>
      </c>
      <c r="B5" s="130" t="s">
        <v>661</v>
      </c>
      <c r="C5" s="131" t="s">
        <v>9</v>
      </c>
      <c r="D5" s="132">
        <v>1</v>
      </c>
      <c r="E5" s="469"/>
      <c r="F5" s="438">
        <f>D5*ROUND(E5,2)</f>
        <v>0</v>
      </c>
    </row>
    <row r="6" spans="1:6" ht="90" customHeight="1">
      <c r="A6" s="129" t="s">
        <v>10</v>
      </c>
      <c r="B6" s="127" t="s">
        <v>215</v>
      </c>
      <c r="C6" s="134" t="s">
        <v>9</v>
      </c>
      <c r="D6" s="135">
        <v>1</v>
      </c>
      <c r="E6" s="470"/>
      <c r="F6" s="438">
        <f>D6*ROUND(E6,2)</f>
        <v>0</v>
      </c>
    </row>
    <row r="7" spans="1:6" ht="108" customHeight="1">
      <c r="A7" s="129" t="s">
        <v>11</v>
      </c>
      <c r="B7" s="136" t="s">
        <v>216</v>
      </c>
      <c r="C7" s="137" t="s">
        <v>227</v>
      </c>
      <c r="D7" s="138">
        <v>552</v>
      </c>
      <c r="E7" s="470"/>
      <c r="F7" s="438">
        <f>D7*ROUND(E7,2)</f>
        <v>0</v>
      </c>
    </row>
    <row r="8" spans="1:6" ht="27" customHeight="1">
      <c r="A8" s="129" t="s">
        <v>12</v>
      </c>
      <c r="B8" s="139" t="s">
        <v>712</v>
      </c>
      <c r="C8" s="137" t="s">
        <v>662</v>
      </c>
      <c r="D8" s="138">
        <v>5</v>
      </c>
      <c r="E8" s="470"/>
      <c r="F8" s="438">
        <f t="shared" ref="F8:F17" si="0">D8*ROUND(E8,2)</f>
        <v>0</v>
      </c>
    </row>
    <row r="9" spans="1:6" ht="53.25" customHeight="1">
      <c r="A9" s="129" t="s">
        <v>14</v>
      </c>
      <c r="B9" s="139" t="s">
        <v>218</v>
      </c>
      <c r="C9" s="137" t="s">
        <v>662</v>
      </c>
      <c r="D9" s="145">
        <v>793</v>
      </c>
      <c r="E9" s="470"/>
      <c r="F9" s="438">
        <f t="shared" si="0"/>
        <v>0</v>
      </c>
    </row>
    <row r="10" spans="1:6" ht="42.75" customHeight="1">
      <c r="A10" s="129" t="s">
        <v>15</v>
      </c>
      <c r="B10" s="139" t="s">
        <v>219</v>
      </c>
      <c r="C10" s="137" t="s">
        <v>227</v>
      </c>
      <c r="D10" s="138">
        <v>15</v>
      </c>
      <c r="E10" s="470"/>
      <c r="F10" s="438">
        <f t="shared" si="0"/>
        <v>0</v>
      </c>
    </row>
    <row r="11" spans="1:6" ht="39.75" customHeight="1">
      <c r="A11" s="129" t="s">
        <v>224</v>
      </c>
      <c r="B11" s="139" t="s">
        <v>362</v>
      </c>
      <c r="C11" s="137" t="s">
        <v>662</v>
      </c>
      <c r="D11" s="138">
        <v>10</v>
      </c>
      <c r="E11" s="470"/>
      <c r="F11" s="438">
        <f t="shared" si="0"/>
        <v>0</v>
      </c>
    </row>
    <row r="12" spans="1:6" ht="51" customHeight="1">
      <c r="A12" s="129" t="s">
        <v>225</v>
      </c>
      <c r="B12" s="139" t="s">
        <v>221</v>
      </c>
      <c r="C12" s="137" t="s">
        <v>662</v>
      </c>
      <c r="D12" s="138">
        <v>30</v>
      </c>
      <c r="E12" s="470"/>
      <c r="F12" s="438">
        <f t="shared" si="0"/>
        <v>0</v>
      </c>
    </row>
    <row r="13" spans="1:6" ht="42" customHeight="1">
      <c r="A13" s="129" t="s">
        <v>226</v>
      </c>
      <c r="B13" s="139" t="s">
        <v>222</v>
      </c>
      <c r="C13" s="137" t="s">
        <v>662</v>
      </c>
      <c r="D13" s="138">
        <v>10</v>
      </c>
      <c r="E13" s="470"/>
      <c r="F13" s="438">
        <f t="shared" si="0"/>
        <v>0</v>
      </c>
    </row>
    <row r="14" spans="1:6" ht="40.5" customHeight="1">
      <c r="A14" s="129" t="s">
        <v>361</v>
      </c>
      <c r="B14" s="140" t="s">
        <v>378</v>
      </c>
      <c r="C14" s="141" t="s">
        <v>209</v>
      </c>
      <c r="D14" s="142">
        <v>5</v>
      </c>
      <c r="E14" s="470"/>
      <c r="F14" s="438">
        <f t="shared" si="0"/>
        <v>0</v>
      </c>
    </row>
    <row r="15" spans="1:6" ht="33.75" customHeight="1">
      <c r="A15" s="129" t="s">
        <v>379</v>
      </c>
      <c r="B15" s="423" t="s">
        <v>713</v>
      </c>
      <c r="C15" s="141" t="s">
        <v>13</v>
      </c>
      <c r="D15" s="142">
        <v>3</v>
      </c>
      <c r="E15" s="470"/>
      <c r="F15" s="438">
        <f t="shared" si="0"/>
        <v>0</v>
      </c>
    </row>
    <row r="16" spans="1:6" ht="77.25" customHeight="1">
      <c r="A16" s="129" t="s">
        <v>380</v>
      </c>
      <c r="B16" s="143" t="s">
        <v>714</v>
      </c>
      <c r="C16" s="137" t="s">
        <v>228</v>
      </c>
      <c r="D16" s="138">
        <v>13</v>
      </c>
      <c r="E16" s="470"/>
      <c r="F16" s="438">
        <f t="shared" si="0"/>
        <v>0</v>
      </c>
    </row>
    <row r="17" spans="1:6" ht="93.75" customHeight="1">
      <c r="A17" s="129" t="s">
        <v>663</v>
      </c>
      <c r="B17" s="144" t="s">
        <v>223</v>
      </c>
      <c r="C17" s="137" t="s">
        <v>9</v>
      </c>
      <c r="D17" s="145">
        <v>1</v>
      </c>
      <c r="E17" s="471"/>
      <c r="F17" s="438">
        <f t="shared" si="0"/>
        <v>0</v>
      </c>
    </row>
    <row r="18" spans="1:6" ht="15" customHeight="1">
      <c r="A18" s="12" t="s">
        <v>16</v>
      </c>
      <c r="B18" s="13" t="s">
        <v>210</v>
      </c>
      <c r="C18" s="14"/>
      <c r="D18" s="15"/>
      <c r="E18" s="472"/>
      <c r="F18" s="437">
        <f>SUM(F20:F25)</f>
        <v>0</v>
      </c>
    </row>
    <row r="19" spans="1:6" ht="111.75" customHeight="1">
      <c r="A19" s="146" t="s">
        <v>17</v>
      </c>
      <c r="B19" s="147" t="s">
        <v>715</v>
      </c>
      <c r="C19" s="148"/>
      <c r="D19" s="149"/>
      <c r="E19" s="473"/>
      <c r="F19" s="439"/>
    </row>
    <row r="20" spans="1:6" ht="14.25" customHeight="1">
      <c r="A20" s="150" t="s">
        <v>232</v>
      </c>
      <c r="B20" s="151" t="s">
        <v>229</v>
      </c>
      <c r="C20" s="152" t="s">
        <v>228</v>
      </c>
      <c r="D20" s="153">
        <v>674</v>
      </c>
      <c r="E20" s="474"/>
      <c r="F20" s="440">
        <f>D20*ROUND(E20,2)</f>
        <v>0</v>
      </c>
    </row>
    <row r="21" spans="1:6" ht="18" customHeight="1">
      <c r="A21" s="133" t="s">
        <v>18</v>
      </c>
      <c r="B21" s="127" t="s">
        <v>664</v>
      </c>
      <c r="C21" s="137" t="s">
        <v>662</v>
      </c>
      <c r="D21" s="138">
        <v>442</v>
      </c>
      <c r="E21" s="475"/>
      <c r="F21" s="438">
        <f t="shared" ref="F21:F25" si="1">D21*ROUND(E21,2)</f>
        <v>0</v>
      </c>
    </row>
    <row r="22" spans="1:6" ht="78" customHeight="1">
      <c r="A22" s="133" t="s">
        <v>233</v>
      </c>
      <c r="B22" s="127" t="s">
        <v>231</v>
      </c>
      <c r="C22" s="137" t="s">
        <v>228</v>
      </c>
      <c r="D22" s="138">
        <v>2</v>
      </c>
      <c r="E22" s="476"/>
      <c r="F22" s="438">
        <f t="shared" si="1"/>
        <v>0</v>
      </c>
    </row>
    <row r="23" spans="1:6" ht="25.5">
      <c r="A23" s="133" t="s">
        <v>19</v>
      </c>
      <c r="B23" s="127" t="s">
        <v>720</v>
      </c>
      <c r="C23" s="137" t="s">
        <v>228</v>
      </c>
      <c r="D23" s="138">
        <v>49</v>
      </c>
      <c r="E23" s="475"/>
      <c r="F23" s="438">
        <f t="shared" si="1"/>
        <v>0</v>
      </c>
    </row>
    <row r="24" spans="1:6" ht="28.5" customHeight="1">
      <c r="A24" s="133" t="s">
        <v>20</v>
      </c>
      <c r="B24" s="127" t="s">
        <v>716</v>
      </c>
      <c r="C24" s="137" t="s">
        <v>228</v>
      </c>
      <c r="D24" s="138">
        <v>121</v>
      </c>
      <c r="E24" s="475"/>
      <c r="F24" s="438">
        <f t="shared" si="1"/>
        <v>0</v>
      </c>
    </row>
    <row r="25" spans="1:6" ht="85.5" customHeight="1">
      <c r="A25" s="359" t="s">
        <v>21</v>
      </c>
      <c r="B25" s="154" t="s">
        <v>717</v>
      </c>
      <c r="C25" s="137" t="s">
        <v>228</v>
      </c>
      <c r="D25" s="138">
        <v>419</v>
      </c>
      <c r="E25" s="470"/>
      <c r="F25" s="438">
        <f t="shared" si="1"/>
        <v>0</v>
      </c>
    </row>
    <row r="26" spans="1:6">
      <c r="A26" s="12" t="s">
        <v>22</v>
      </c>
      <c r="B26" s="16" t="s">
        <v>723</v>
      </c>
      <c r="C26" s="14"/>
      <c r="D26" s="17"/>
      <c r="E26" s="477"/>
      <c r="F26" s="437">
        <f>SUM(F27:F27)</f>
        <v>0</v>
      </c>
    </row>
    <row r="27" spans="1:6" ht="43.5" customHeight="1">
      <c r="A27" s="133" t="s">
        <v>23</v>
      </c>
      <c r="B27" s="154" t="s">
        <v>381</v>
      </c>
      <c r="C27" s="137" t="s">
        <v>665</v>
      </c>
      <c r="D27" s="142">
        <v>4.5</v>
      </c>
      <c r="E27" s="476"/>
      <c r="F27" s="438">
        <f t="shared" ref="F27" si="2">D27*ROUND(E27,2)</f>
        <v>0</v>
      </c>
    </row>
    <row r="28" spans="1:6" ht="15" customHeight="1">
      <c r="A28" s="12" t="s">
        <v>24</v>
      </c>
      <c r="B28" s="16" t="s">
        <v>236</v>
      </c>
      <c r="C28" s="14"/>
      <c r="D28" s="17"/>
      <c r="E28" s="477"/>
      <c r="F28" s="437">
        <f>SUM(F29:F48)</f>
        <v>0</v>
      </c>
    </row>
    <row r="29" spans="1:6" ht="66.75" customHeight="1">
      <c r="A29" s="155" t="s">
        <v>25</v>
      </c>
      <c r="B29" s="156" t="s">
        <v>749</v>
      </c>
      <c r="C29" s="135" t="s">
        <v>286</v>
      </c>
      <c r="D29" s="138">
        <v>552</v>
      </c>
      <c r="E29" s="476"/>
      <c r="F29" s="441">
        <f>D29*ROUND(E29,2)</f>
        <v>0</v>
      </c>
    </row>
    <row r="30" spans="1:6" ht="30" customHeight="1">
      <c r="A30" s="155" t="s">
        <v>26</v>
      </c>
      <c r="B30" s="127" t="s">
        <v>234</v>
      </c>
      <c r="C30" s="137" t="s">
        <v>13</v>
      </c>
      <c r="D30" s="157">
        <v>15</v>
      </c>
      <c r="E30" s="478"/>
      <c r="F30" s="441">
        <f t="shared" ref="F30:F31" si="3">D30*ROUND(E30,2)</f>
        <v>0</v>
      </c>
    </row>
    <row r="31" spans="1:6" ht="21" customHeight="1">
      <c r="A31" s="155" t="s">
        <v>27</v>
      </c>
      <c r="B31" s="127" t="s">
        <v>235</v>
      </c>
      <c r="C31" s="137" t="s">
        <v>13</v>
      </c>
      <c r="D31" s="157">
        <v>58</v>
      </c>
      <c r="E31" s="476"/>
      <c r="F31" s="441">
        <f t="shared" si="3"/>
        <v>0</v>
      </c>
    </row>
    <row r="32" spans="1:6" ht="37.5" customHeight="1">
      <c r="A32" s="146" t="s">
        <v>28</v>
      </c>
      <c r="B32" s="259" t="s">
        <v>237</v>
      </c>
      <c r="C32" s="158"/>
      <c r="D32" s="159"/>
      <c r="E32" s="479"/>
      <c r="F32" s="439"/>
    </row>
    <row r="33" spans="1:6" ht="116.25" customHeight="1">
      <c r="A33" s="190" t="s">
        <v>382</v>
      </c>
      <c r="B33" s="419" t="s">
        <v>731</v>
      </c>
      <c r="C33" s="161" t="s">
        <v>9</v>
      </c>
      <c r="D33" s="162">
        <v>1</v>
      </c>
      <c r="E33" s="480"/>
      <c r="F33" s="442">
        <f>D33*ROUND(E33,2)</f>
        <v>0</v>
      </c>
    </row>
    <row r="34" spans="1:6" ht="48.75" customHeight="1">
      <c r="A34" s="146" t="s">
        <v>29</v>
      </c>
      <c r="B34" s="163" t="s">
        <v>383</v>
      </c>
      <c r="C34" s="148"/>
      <c r="D34" s="164"/>
      <c r="E34" s="479"/>
      <c r="F34" s="439"/>
    </row>
    <row r="35" spans="1:6" ht="108" customHeight="1">
      <c r="A35" s="150" t="s">
        <v>384</v>
      </c>
      <c r="B35" s="165" t="s">
        <v>698</v>
      </c>
      <c r="C35" s="166" t="s">
        <v>9</v>
      </c>
      <c r="D35" s="167">
        <v>4</v>
      </c>
      <c r="E35" s="481"/>
      <c r="F35" s="443">
        <f>D35*ROUND(E35,2)</f>
        <v>0</v>
      </c>
    </row>
    <row r="36" spans="1:6" ht="108.75" customHeight="1">
      <c r="A36" s="155" t="s">
        <v>385</v>
      </c>
      <c r="B36" s="168" t="s">
        <v>699</v>
      </c>
      <c r="C36" s="169" t="s">
        <v>9</v>
      </c>
      <c r="D36" s="170">
        <v>1</v>
      </c>
      <c r="E36" s="482"/>
      <c r="F36" s="441">
        <f>D36*ROUND(E36,2)</f>
        <v>0</v>
      </c>
    </row>
    <row r="37" spans="1:6" ht="66.75" customHeight="1">
      <c r="A37" s="146" t="s">
        <v>30</v>
      </c>
      <c r="B37" s="163" t="s">
        <v>386</v>
      </c>
      <c r="C37" s="148"/>
      <c r="D37" s="149"/>
      <c r="E37" s="473"/>
      <c r="F37" s="439"/>
    </row>
    <row r="38" spans="1:6" ht="15.75" customHeight="1">
      <c r="A38" s="171" t="s">
        <v>388</v>
      </c>
      <c r="B38" s="172" t="s">
        <v>387</v>
      </c>
      <c r="C38" s="173" t="s">
        <v>13</v>
      </c>
      <c r="D38" s="174">
        <v>3</v>
      </c>
      <c r="E38" s="483"/>
      <c r="F38" s="443">
        <f>D38*ROUND(E38,2)</f>
        <v>0</v>
      </c>
    </row>
    <row r="39" spans="1:6" ht="14.25" customHeight="1">
      <c r="A39" s="171" t="s">
        <v>389</v>
      </c>
      <c r="B39" s="175" t="s">
        <v>239</v>
      </c>
      <c r="C39" s="176" t="s">
        <v>13</v>
      </c>
      <c r="D39" s="177">
        <v>8</v>
      </c>
      <c r="E39" s="484"/>
      <c r="F39" s="441">
        <f>D39*ROUND(E39,2)</f>
        <v>0</v>
      </c>
    </row>
    <row r="40" spans="1:6" ht="71.25" customHeight="1">
      <c r="A40" s="133" t="s">
        <v>390</v>
      </c>
      <c r="B40" s="178" t="s">
        <v>240</v>
      </c>
      <c r="C40" s="137" t="s">
        <v>13</v>
      </c>
      <c r="D40" s="157">
        <v>6</v>
      </c>
      <c r="E40" s="476"/>
      <c r="F40" s="441">
        <f>D40*ROUND(E40,2)</f>
        <v>0</v>
      </c>
    </row>
    <row r="41" spans="1:6" ht="130.5" customHeight="1">
      <c r="A41" s="179" t="s">
        <v>391</v>
      </c>
      <c r="B41" s="180" t="s">
        <v>751</v>
      </c>
      <c r="C41" s="181"/>
      <c r="D41" s="182"/>
      <c r="E41" s="485"/>
      <c r="F41" s="439"/>
    </row>
    <row r="42" spans="1:6" ht="16.5" customHeight="1">
      <c r="A42" s="183" t="s">
        <v>392</v>
      </c>
      <c r="B42" s="184" t="s">
        <v>241</v>
      </c>
      <c r="C42" s="152" t="s">
        <v>209</v>
      </c>
      <c r="D42" s="185">
        <v>138</v>
      </c>
      <c r="E42" s="486"/>
      <c r="F42" s="444">
        <f>D42*ROUND(E42,2)</f>
        <v>0</v>
      </c>
    </row>
    <row r="43" spans="1:6" ht="17.25" customHeight="1">
      <c r="A43" s="186" t="s">
        <v>393</v>
      </c>
      <c r="B43" s="187" t="s">
        <v>242</v>
      </c>
      <c r="C43" s="176" t="s">
        <v>13</v>
      </c>
      <c r="D43" s="188">
        <v>9</v>
      </c>
      <c r="E43" s="487"/>
      <c r="F43" s="445">
        <f>D43*ROUND(E43,2)</f>
        <v>0</v>
      </c>
    </row>
    <row r="44" spans="1:6" ht="30" customHeight="1">
      <c r="A44" s="146" t="s">
        <v>394</v>
      </c>
      <c r="B44" s="180" t="s">
        <v>243</v>
      </c>
      <c r="C44" s="181"/>
      <c r="D44" s="189"/>
      <c r="E44" s="485"/>
      <c r="F44" s="446"/>
    </row>
    <row r="45" spans="1:6" ht="15" customHeight="1">
      <c r="A45" s="190" t="s">
        <v>395</v>
      </c>
      <c r="B45" s="187" t="s">
        <v>244</v>
      </c>
      <c r="C45" s="176" t="s">
        <v>227</v>
      </c>
      <c r="D45" s="191">
        <v>138</v>
      </c>
      <c r="E45" s="488"/>
      <c r="F45" s="442">
        <f>D45*ROUND(E45,2)</f>
        <v>0</v>
      </c>
    </row>
    <row r="46" spans="1:6" ht="53.25" customHeight="1">
      <c r="A46" s="133" t="s">
        <v>396</v>
      </c>
      <c r="B46" s="192" t="s">
        <v>750</v>
      </c>
      <c r="C46" s="137" t="s">
        <v>227</v>
      </c>
      <c r="D46" s="138">
        <v>552</v>
      </c>
      <c r="E46" s="476"/>
      <c r="F46" s="442">
        <f t="shared" ref="F46:F48" si="4">D46*ROUND(E46,2)</f>
        <v>0</v>
      </c>
    </row>
    <row r="47" spans="1:6" ht="44.25" customHeight="1">
      <c r="A47" s="133" t="s">
        <v>397</v>
      </c>
      <c r="B47" s="193" t="s">
        <v>700</v>
      </c>
      <c r="C47" s="194" t="s">
        <v>227</v>
      </c>
      <c r="D47" s="195">
        <v>552</v>
      </c>
      <c r="E47" s="476"/>
      <c r="F47" s="442">
        <f t="shared" si="4"/>
        <v>0</v>
      </c>
    </row>
    <row r="48" spans="1:6" ht="55.5" customHeight="1">
      <c r="A48" s="133" t="s">
        <v>398</v>
      </c>
      <c r="B48" s="424" t="s">
        <v>370</v>
      </c>
      <c r="C48" s="137" t="s">
        <v>13</v>
      </c>
      <c r="D48" s="197">
        <v>1</v>
      </c>
      <c r="E48" s="476"/>
      <c r="F48" s="438">
        <f t="shared" si="4"/>
        <v>0</v>
      </c>
    </row>
    <row r="49" spans="1:6" ht="15" customHeight="1">
      <c r="A49" s="121" t="s">
        <v>31</v>
      </c>
      <c r="B49" s="19" t="s">
        <v>245</v>
      </c>
      <c r="C49" s="20"/>
      <c r="D49" s="21"/>
      <c r="E49" s="489"/>
      <c r="F49" s="447">
        <f>SUM(F51:F79)</f>
        <v>0</v>
      </c>
    </row>
    <row r="50" spans="1:6" ht="40.5" customHeight="1">
      <c r="A50" s="146" t="s">
        <v>32</v>
      </c>
      <c r="B50" s="198" t="s">
        <v>718</v>
      </c>
      <c r="C50" s="148"/>
      <c r="D50" s="149"/>
      <c r="E50" s="479"/>
      <c r="F50" s="439"/>
    </row>
    <row r="51" spans="1:6" ht="15" customHeight="1">
      <c r="A51" s="179" t="s">
        <v>399</v>
      </c>
      <c r="B51" s="199" t="s">
        <v>246</v>
      </c>
      <c r="C51" s="152" t="s">
        <v>662</v>
      </c>
      <c r="D51" s="426">
        <v>743</v>
      </c>
      <c r="E51" s="490"/>
      <c r="F51" s="443">
        <f>D51*ROUND(E51,2)</f>
        <v>0</v>
      </c>
    </row>
    <row r="52" spans="1:6" ht="18" customHeight="1">
      <c r="A52" s="179" t="s">
        <v>400</v>
      </c>
      <c r="B52" s="200" t="s">
        <v>247</v>
      </c>
      <c r="C52" s="176" t="s">
        <v>662</v>
      </c>
      <c r="D52" s="427">
        <v>743</v>
      </c>
      <c r="E52" s="488"/>
      <c r="F52" s="441">
        <f>D52*ROUND(E52,2)</f>
        <v>0</v>
      </c>
    </row>
    <row r="53" spans="1:6" ht="42.75" customHeight="1">
      <c r="A53" s="146" t="s">
        <v>33</v>
      </c>
      <c r="B53" s="201" t="s">
        <v>248</v>
      </c>
      <c r="C53" s="148"/>
      <c r="D53" s="149"/>
      <c r="E53" s="479"/>
      <c r="F53" s="439"/>
    </row>
    <row r="54" spans="1:6" ht="15" customHeight="1">
      <c r="A54" s="155" t="s">
        <v>401</v>
      </c>
      <c r="B54" s="202" t="s">
        <v>249</v>
      </c>
      <c r="C54" s="176" t="s">
        <v>662</v>
      </c>
      <c r="D54" s="427">
        <v>50</v>
      </c>
      <c r="E54" s="491"/>
      <c r="F54" s="441">
        <f>D54*ROUND(E54,2)</f>
        <v>0</v>
      </c>
    </row>
    <row r="55" spans="1:6" ht="40.5" customHeight="1">
      <c r="A55" s="146" t="s">
        <v>34</v>
      </c>
      <c r="B55" s="203" t="s">
        <v>402</v>
      </c>
      <c r="C55" s="158"/>
      <c r="D55" s="204"/>
      <c r="E55" s="479"/>
      <c r="F55" s="439"/>
    </row>
    <row r="56" spans="1:6" ht="17.25" customHeight="1">
      <c r="A56" s="179" t="s">
        <v>406</v>
      </c>
      <c r="B56" s="205" t="s">
        <v>403</v>
      </c>
      <c r="C56" s="206" t="s">
        <v>209</v>
      </c>
      <c r="D56" s="207">
        <v>8</v>
      </c>
      <c r="E56" s="490"/>
      <c r="F56" s="443">
        <f>D56*ROUND(E56,2)</f>
        <v>0</v>
      </c>
    </row>
    <row r="57" spans="1:6" ht="14.25" customHeight="1">
      <c r="A57" s="179" t="s">
        <v>407</v>
      </c>
      <c r="B57" s="208" t="s">
        <v>404</v>
      </c>
      <c r="C57" s="152" t="s">
        <v>13</v>
      </c>
      <c r="D57" s="153">
        <v>5</v>
      </c>
      <c r="E57" s="492"/>
      <c r="F57" s="443">
        <f t="shared" ref="F57:F58" si="5">D57*ROUND(E57,2)</f>
        <v>0</v>
      </c>
    </row>
    <row r="58" spans="1:6" ht="30" customHeight="1">
      <c r="A58" s="179" t="s">
        <v>408</v>
      </c>
      <c r="B58" s="209" t="s">
        <v>405</v>
      </c>
      <c r="C58" s="194" t="s">
        <v>13</v>
      </c>
      <c r="D58" s="195">
        <v>2</v>
      </c>
      <c r="E58" s="491"/>
      <c r="F58" s="442">
        <f t="shared" si="5"/>
        <v>0</v>
      </c>
    </row>
    <row r="59" spans="1:6" ht="52.5" customHeight="1">
      <c r="A59" s="133" t="s">
        <v>35</v>
      </c>
      <c r="B59" s="210" t="s">
        <v>250</v>
      </c>
      <c r="C59" s="137" t="s">
        <v>662</v>
      </c>
      <c r="D59" s="138">
        <v>10</v>
      </c>
      <c r="E59" s="476"/>
      <c r="F59" s="441">
        <f t="shared" ref="F59:F66" si="6">D59*ROUND(E59,2)</f>
        <v>0</v>
      </c>
    </row>
    <row r="60" spans="1:6" ht="38.25">
      <c r="A60" s="133" t="s">
        <v>36</v>
      </c>
      <c r="B60" s="210" t="s">
        <v>251</v>
      </c>
      <c r="C60" s="137" t="s">
        <v>662</v>
      </c>
      <c r="D60" s="138">
        <v>30</v>
      </c>
      <c r="E60" s="476"/>
      <c r="F60" s="441">
        <f t="shared" si="6"/>
        <v>0</v>
      </c>
    </row>
    <row r="61" spans="1:6" ht="38.25">
      <c r="A61" s="133" t="s">
        <v>213</v>
      </c>
      <c r="B61" s="210" t="s">
        <v>252</v>
      </c>
      <c r="C61" s="137" t="s">
        <v>662</v>
      </c>
      <c r="D61" s="138">
        <v>10</v>
      </c>
      <c r="E61" s="476"/>
      <c r="F61" s="441">
        <f t="shared" si="6"/>
        <v>0</v>
      </c>
    </row>
    <row r="62" spans="1:6" ht="40.5" customHeight="1">
      <c r="A62" s="133" t="s">
        <v>37</v>
      </c>
      <c r="B62" s="211" t="s">
        <v>689</v>
      </c>
      <c r="C62" s="137" t="s">
        <v>209</v>
      </c>
      <c r="D62" s="138">
        <v>5</v>
      </c>
      <c r="E62" s="476"/>
      <c r="F62" s="441">
        <f t="shared" si="6"/>
        <v>0</v>
      </c>
    </row>
    <row r="63" spans="1:6" ht="29.25" customHeight="1">
      <c r="A63" s="133" t="s">
        <v>38</v>
      </c>
      <c r="B63" s="212" t="s">
        <v>253</v>
      </c>
      <c r="C63" s="213" t="s">
        <v>228</v>
      </c>
      <c r="D63" s="214">
        <v>2</v>
      </c>
      <c r="E63" s="476"/>
      <c r="F63" s="441">
        <f t="shared" si="6"/>
        <v>0</v>
      </c>
    </row>
    <row r="64" spans="1:6" ht="41.25" customHeight="1">
      <c r="A64" s="133" t="s">
        <v>39</v>
      </c>
      <c r="B64" s="215" t="s">
        <v>409</v>
      </c>
      <c r="C64" s="141" t="s">
        <v>666</v>
      </c>
      <c r="D64" s="142">
        <v>100</v>
      </c>
      <c r="E64" s="478"/>
      <c r="F64" s="441">
        <f t="shared" si="6"/>
        <v>0</v>
      </c>
    </row>
    <row r="65" spans="1:12" ht="38.25" customHeight="1">
      <c r="A65" s="133" t="s">
        <v>40</v>
      </c>
      <c r="B65" s="216" t="s">
        <v>410</v>
      </c>
      <c r="C65" s="141" t="s">
        <v>227</v>
      </c>
      <c r="D65" s="142">
        <v>15</v>
      </c>
      <c r="E65" s="493"/>
      <c r="F65" s="441">
        <f t="shared" si="6"/>
        <v>0</v>
      </c>
    </row>
    <row r="66" spans="1:12" ht="14.25" customHeight="1">
      <c r="A66" s="133" t="s">
        <v>41</v>
      </c>
      <c r="B66" s="217" t="s">
        <v>411</v>
      </c>
      <c r="C66" s="141" t="s">
        <v>228</v>
      </c>
      <c r="D66" s="214">
        <v>1.8</v>
      </c>
      <c r="E66" s="478"/>
      <c r="F66" s="441">
        <f t="shared" si="6"/>
        <v>0</v>
      </c>
    </row>
    <row r="67" spans="1:12" ht="27" customHeight="1">
      <c r="A67" s="133" t="s">
        <v>287</v>
      </c>
      <c r="B67" s="217" t="s">
        <v>255</v>
      </c>
      <c r="C67" s="141" t="s">
        <v>13</v>
      </c>
      <c r="D67" s="218">
        <v>1</v>
      </c>
      <c r="E67" s="476"/>
      <c r="F67" s="438">
        <f>D67*ROUND(E67,2)</f>
        <v>0</v>
      </c>
    </row>
    <row r="68" spans="1:12" ht="27" customHeight="1">
      <c r="A68" s="133" t="s">
        <v>288</v>
      </c>
      <c r="B68" s="219" t="s">
        <v>256</v>
      </c>
      <c r="C68" s="220" t="s">
        <v>13</v>
      </c>
      <c r="D68" s="221">
        <v>5</v>
      </c>
      <c r="E68" s="491"/>
      <c r="F68" s="441">
        <f>D68*ROUND(E68,2)</f>
        <v>0</v>
      </c>
    </row>
    <row r="69" spans="1:12" ht="65.25" customHeight="1">
      <c r="A69" s="133" t="s">
        <v>289</v>
      </c>
      <c r="B69" s="365" t="s">
        <v>752</v>
      </c>
      <c r="C69" s="137" t="s">
        <v>13</v>
      </c>
      <c r="D69" s="138">
        <v>5</v>
      </c>
      <c r="E69" s="478"/>
      <c r="F69" s="442">
        <f>D69*ROUND(E69,2)</f>
        <v>0</v>
      </c>
      <c r="L69" s="428"/>
    </row>
    <row r="70" spans="1:12" ht="30" customHeight="1">
      <c r="A70" s="133" t="s">
        <v>290</v>
      </c>
      <c r="B70" s="216" t="s">
        <v>257</v>
      </c>
      <c r="C70" s="141" t="s">
        <v>13</v>
      </c>
      <c r="D70" s="218">
        <v>6</v>
      </c>
      <c r="E70" s="476"/>
      <c r="F70" s="438">
        <f t="shared" ref="F70:F75" si="7">D70*ROUND(E70,2)</f>
        <v>0</v>
      </c>
    </row>
    <row r="71" spans="1:12" ht="130.5" customHeight="1">
      <c r="A71" s="133" t="s">
        <v>291</v>
      </c>
      <c r="B71" s="222" t="s">
        <v>753</v>
      </c>
      <c r="C71" s="141" t="s">
        <v>13</v>
      </c>
      <c r="D71" s="218">
        <v>2</v>
      </c>
      <c r="E71" s="476"/>
      <c r="F71" s="442">
        <f t="shared" si="7"/>
        <v>0</v>
      </c>
    </row>
    <row r="72" spans="1:12" ht="27.75" customHeight="1">
      <c r="A72" s="133" t="s">
        <v>292</v>
      </c>
      <c r="B72" s="216" t="s">
        <v>258</v>
      </c>
      <c r="C72" s="141" t="s">
        <v>667</v>
      </c>
      <c r="D72" s="142">
        <v>552</v>
      </c>
      <c r="E72" s="491"/>
      <c r="F72" s="442">
        <f t="shared" si="7"/>
        <v>0</v>
      </c>
    </row>
    <row r="73" spans="1:12" ht="28.5" customHeight="1">
      <c r="A73" s="133" t="s">
        <v>293</v>
      </c>
      <c r="B73" s="216" t="s">
        <v>259</v>
      </c>
      <c r="C73" s="141" t="s">
        <v>662</v>
      </c>
      <c r="D73" s="142">
        <v>20</v>
      </c>
      <c r="E73" s="478"/>
      <c r="F73" s="442">
        <f t="shared" si="7"/>
        <v>0</v>
      </c>
    </row>
    <row r="74" spans="1:12" ht="39">
      <c r="A74" s="133" t="s">
        <v>294</v>
      </c>
      <c r="B74" s="223" t="s">
        <v>260</v>
      </c>
      <c r="C74" s="141" t="s">
        <v>13</v>
      </c>
      <c r="D74" s="218">
        <v>5</v>
      </c>
      <c r="E74" s="476"/>
      <c r="F74" s="442">
        <f t="shared" si="7"/>
        <v>0</v>
      </c>
    </row>
    <row r="75" spans="1:12" ht="41.25" customHeight="1">
      <c r="A75" s="133" t="s">
        <v>295</v>
      </c>
      <c r="B75" s="224" t="s">
        <v>302</v>
      </c>
      <c r="C75" s="141" t="s">
        <v>13</v>
      </c>
      <c r="D75" s="218">
        <v>5</v>
      </c>
      <c r="E75" s="478"/>
      <c r="F75" s="442">
        <f t="shared" si="7"/>
        <v>0</v>
      </c>
    </row>
    <row r="76" spans="1:12" ht="38.25">
      <c r="A76" s="133" t="s">
        <v>296</v>
      </c>
      <c r="B76" s="225" t="s">
        <v>261</v>
      </c>
      <c r="C76" s="220" t="s">
        <v>13</v>
      </c>
      <c r="D76" s="221">
        <v>1</v>
      </c>
      <c r="E76" s="491"/>
      <c r="F76" s="441">
        <f>D76*ROUND(E76,2)</f>
        <v>0</v>
      </c>
    </row>
    <row r="77" spans="1:12" ht="38.25">
      <c r="A77" s="133" t="s">
        <v>297</v>
      </c>
      <c r="B77" s="226" t="s">
        <v>412</v>
      </c>
      <c r="C77" s="141" t="s">
        <v>13</v>
      </c>
      <c r="D77" s="218">
        <v>3</v>
      </c>
      <c r="E77" s="478"/>
      <c r="F77" s="438">
        <f>D77*ROUND(E77,2)</f>
        <v>0</v>
      </c>
    </row>
    <row r="78" spans="1:12" ht="111.75" customHeight="1">
      <c r="A78" s="133" t="s">
        <v>414</v>
      </c>
      <c r="B78" s="216" t="s">
        <v>701</v>
      </c>
      <c r="C78" s="141" t="s">
        <v>227</v>
      </c>
      <c r="D78" s="142">
        <v>552</v>
      </c>
      <c r="E78" s="476"/>
      <c r="F78" s="438">
        <f t="shared" ref="F78:F79" si="8">D78*ROUND(E78,2)</f>
        <v>0</v>
      </c>
    </row>
    <row r="79" spans="1:12" ht="168" customHeight="1">
      <c r="A79" s="133" t="s">
        <v>659</v>
      </c>
      <c r="B79" s="217" t="s">
        <v>264</v>
      </c>
      <c r="C79" s="141" t="s">
        <v>9</v>
      </c>
      <c r="D79" s="142">
        <v>1</v>
      </c>
      <c r="E79" s="478"/>
      <c r="F79" s="438">
        <f t="shared" si="8"/>
        <v>0</v>
      </c>
    </row>
    <row r="80" spans="1:12">
      <c r="A80" s="22" t="s">
        <v>42</v>
      </c>
      <c r="B80" s="23" t="s">
        <v>316</v>
      </c>
      <c r="C80" s="24"/>
      <c r="D80" s="25"/>
      <c r="E80" s="494"/>
      <c r="F80" s="435">
        <f>SUM(F81+F89+F106)</f>
        <v>0</v>
      </c>
    </row>
    <row r="81" spans="1:6">
      <c r="A81" s="26" t="s">
        <v>43</v>
      </c>
      <c r="B81" s="27" t="s">
        <v>210</v>
      </c>
      <c r="C81" s="14"/>
      <c r="D81" s="17"/>
      <c r="E81" s="477"/>
      <c r="F81" s="448">
        <f>SUM(F82:F88)</f>
        <v>0</v>
      </c>
    </row>
    <row r="82" spans="1:6" ht="16.5" customHeight="1">
      <c r="A82" s="155" t="s">
        <v>44</v>
      </c>
      <c r="B82" s="227" t="s">
        <v>265</v>
      </c>
      <c r="C82" s="228" t="s">
        <v>272</v>
      </c>
      <c r="D82" s="229">
        <v>228</v>
      </c>
      <c r="E82" s="491"/>
      <c r="F82" s="441">
        <f>D82*ROUND(E82,2)</f>
        <v>0</v>
      </c>
    </row>
    <row r="83" spans="1:6" ht="28.5" customHeight="1">
      <c r="A83" s="133" t="s">
        <v>283</v>
      </c>
      <c r="B83" s="230" t="s">
        <v>266</v>
      </c>
      <c r="C83" s="231" t="s">
        <v>273</v>
      </c>
      <c r="D83" s="232">
        <v>35</v>
      </c>
      <c r="E83" s="476"/>
      <c r="F83" s="441">
        <f t="shared" ref="F83:F88" si="9">D83*ROUND(E83,2)</f>
        <v>0</v>
      </c>
    </row>
    <row r="84" spans="1:6" ht="25.5">
      <c r="A84" s="155" t="s">
        <v>45</v>
      </c>
      <c r="B84" s="230" t="s">
        <v>267</v>
      </c>
      <c r="C84" s="231" t="s">
        <v>273</v>
      </c>
      <c r="D84" s="232">
        <v>21</v>
      </c>
      <c r="E84" s="476"/>
      <c r="F84" s="441">
        <f t="shared" si="9"/>
        <v>0</v>
      </c>
    </row>
    <row r="85" spans="1:6" ht="25.5">
      <c r="A85" s="155" t="s">
        <v>62</v>
      </c>
      <c r="B85" s="230" t="s">
        <v>268</v>
      </c>
      <c r="C85" s="231" t="s">
        <v>273</v>
      </c>
      <c r="D85" s="232">
        <v>41</v>
      </c>
      <c r="E85" s="476"/>
      <c r="F85" s="441">
        <f t="shared" si="9"/>
        <v>0</v>
      </c>
    </row>
    <row r="86" spans="1:6">
      <c r="A86" s="155" t="s">
        <v>63</v>
      </c>
      <c r="B86" s="230" t="s">
        <v>269</v>
      </c>
      <c r="C86" s="231" t="s">
        <v>273</v>
      </c>
      <c r="D86" s="232">
        <v>11</v>
      </c>
      <c r="E86" s="476"/>
      <c r="F86" s="441">
        <f t="shared" si="9"/>
        <v>0</v>
      </c>
    </row>
    <row r="87" spans="1:6" ht="27.75" customHeight="1">
      <c r="A87" s="155" t="s">
        <v>64</v>
      </c>
      <c r="B87" s="230" t="s">
        <v>270</v>
      </c>
      <c r="C87" s="231" t="s">
        <v>273</v>
      </c>
      <c r="D87" s="232">
        <v>192</v>
      </c>
      <c r="E87" s="476"/>
      <c r="F87" s="441">
        <f t="shared" si="9"/>
        <v>0</v>
      </c>
    </row>
    <row r="88" spans="1:6" ht="20.25" customHeight="1">
      <c r="A88" s="155" t="s">
        <v>284</v>
      </c>
      <c r="B88" s="230" t="s">
        <v>271</v>
      </c>
      <c r="C88" s="231" t="s">
        <v>273</v>
      </c>
      <c r="D88" s="232">
        <v>71</v>
      </c>
      <c r="E88" s="476"/>
      <c r="F88" s="441">
        <f t="shared" si="9"/>
        <v>0</v>
      </c>
    </row>
    <row r="89" spans="1:6" ht="15" customHeight="1">
      <c r="A89" s="18" t="s">
        <v>46</v>
      </c>
      <c r="B89" s="28" t="s">
        <v>236</v>
      </c>
      <c r="C89" s="29"/>
      <c r="D89" s="30"/>
      <c r="E89" s="489"/>
      <c r="F89" s="447">
        <f>SUM(F90:F105)</f>
        <v>0</v>
      </c>
    </row>
    <row r="90" spans="1:6" ht="18" customHeight="1">
      <c r="A90" s="155" t="s">
        <v>47</v>
      </c>
      <c r="B90" s="227" t="s">
        <v>274</v>
      </c>
      <c r="C90" s="231" t="s">
        <v>209</v>
      </c>
      <c r="D90" s="232">
        <v>496</v>
      </c>
      <c r="E90" s="493"/>
      <c r="F90" s="449">
        <f>D90*ROUND(E90,2)</f>
        <v>0</v>
      </c>
    </row>
    <row r="91" spans="1:6" ht="25.5">
      <c r="A91" s="155" t="s">
        <v>48</v>
      </c>
      <c r="B91" s="230" t="s">
        <v>363</v>
      </c>
      <c r="C91" s="231" t="s">
        <v>13</v>
      </c>
      <c r="D91" s="233">
        <v>34</v>
      </c>
      <c r="E91" s="476"/>
      <c r="F91" s="449">
        <f t="shared" ref="F91:F105" si="10">D91*ROUND(E91,2)</f>
        <v>0</v>
      </c>
    </row>
    <row r="92" spans="1:6">
      <c r="A92" s="155" t="s">
        <v>49</v>
      </c>
      <c r="B92" s="234" t="s">
        <v>415</v>
      </c>
      <c r="C92" s="231" t="s">
        <v>13</v>
      </c>
      <c r="D92" s="233">
        <v>68</v>
      </c>
      <c r="E92" s="476"/>
      <c r="F92" s="449">
        <f t="shared" si="10"/>
        <v>0</v>
      </c>
    </row>
    <row r="93" spans="1:6">
      <c r="A93" s="155" t="s">
        <v>50</v>
      </c>
      <c r="B93" s="230" t="s">
        <v>668</v>
      </c>
      <c r="C93" s="231" t="s">
        <v>13</v>
      </c>
      <c r="D93" s="233">
        <v>34</v>
      </c>
      <c r="E93" s="476"/>
      <c r="F93" s="449">
        <f t="shared" si="10"/>
        <v>0</v>
      </c>
    </row>
    <row r="94" spans="1:6">
      <c r="A94" s="155" t="s">
        <v>51</v>
      </c>
      <c r="B94" s="230" t="s">
        <v>669</v>
      </c>
      <c r="C94" s="231" t="s">
        <v>13</v>
      </c>
      <c r="D94" s="233">
        <v>34</v>
      </c>
      <c r="E94" s="476"/>
      <c r="F94" s="449">
        <f t="shared" si="10"/>
        <v>0</v>
      </c>
    </row>
    <row r="95" spans="1:6" ht="18.75" customHeight="1">
      <c r="A95" s="155" t="s">
        <v>52</v>
      </c>
      <c r="B95" s="230" t="s">
        <v>416</v>
      </c>
      <c r="C95" s="231" t="s">
        <v>13</v>
      </c>
      <c r="D95" s="233">
        <v>22</v>
      </c>
      <c r="E95" s="476"/>
      <c r="F95" s="449">
        <f t="shared" si="10"/>
        <v>0</v>
      </c>
    </row>
    <row r="96" spans="1:6">
      <c r="A96" s="155" t="s">
        <v>53</v>
      </c>
      <c r="B96" s="230" t="s">
        <v>371</v>
      </c>
      <c r="C96" s="231" t="s">
        <v>13</v>
      </c>
      <c r="D96" s="233">
        <v>12</v>
      </c>
      <c r="E96" s="476"/>
      <c r="F96" s="449">
        <f t="shared" si="10"/>
        <v>0</v>
      </c>
    </row>
    <row r="97" spans="1:6">
      <c r="A97" s="155" t="s">
        <v>54</v>
      </c>
      <c r="B97" s="235" t="s">
        <v>418</v>
      </c>
      <c r="C97" s="231" t="s">
        <v>13</v>
      </c>
      <c r="D97" s="116">
        <v>24</v>
      </c>
      <c r="E97" s="476"/>
      <c r="F97" s="449">
        <f t="shared" si="10"/>
        <v>0</v>
      </c>
    </row>
    <row r="98" spans="1:6">
      <c r="A98" s="155" t="s">
        <v>55</v>
      </c>
      <c r="B98" s="235" t="s">
        <v>372</v>
      </c>
      <c r="C98" s="231" t="s">
        <v>13</v>
      </c>
      <c r="D98" s="116">
        <v>40</v>
      </c>
      <c r="E98" s="476"/>
      <c r="F98" s="449">
        <f t="shared" si="10"/>
        <v>0</v>
      </c>
    </row>
    <row r="99" spans="1:6">
      <c r="A99" s="155" t="s">
        <v>56</v>
      </c>
      <c r="B99" s="235" t="s">
        <v>419</v>
      </c>
      <c r="C99" s="231" t="s">
        <v>13</v>
      </c>
      <c r="D99" s="116">
        <v>40</v>
      </c>
      <c r="E99" s="476"/>
      <c r="F99" s="449">
        <f t="shared" si="10"/>
        <v>0</v>
      </c>
    </row>
    <row r="100" spans="1:6" ht="25.5">
      <c r="A100" s="133" t="s">
        <v>57</v>
      </c>
      <c r="B100" s="236" t="s">
        <v>670</v>
      </c>
      <c r="C100" s="231" t="s">
        <v>13</v>
      </c>
      <c r="D100" s="117">
        <v>22</v>
      </c>
      <c r="E100" s="476"/>
      <c r="F100" s="438">
        <f t="shared" si="10"/>
        <v>0</v>
      </c>
    </row>
    <row r="101" spans="1:6" ht="15" customHeight="1">
      <c r="A101" s="155" t="s">
        <v>58</v>
      </c>
      <c r="B101" s="235" t="s">
        <v>671</v>
      </c>
      <c r="C101" s="231" t="s">
        <v>13</v>
      </c>
      <c r="D101" s="116">
        <v>12</v>
      </c>
      <c r="E101" s="491"/>
      <c r="F101" s="450">
        <f t="shared" si="10"/>
        <v>0</v>
      </c>
    </row>
    <row r="102" spans="1:6">
      <c r="A102" s="155" t="s">
        <v>59</v>
      </c>
      <c r="B102" s="235" t="s">
        <v>373</v>
      </c>
      <c r="C102" s="231" t="s">
        <v>13</v>
      </c>
      <c r="D102" s="117">
        <v>6</v>
      </c>
      <c r="E102" s="476"/>
      <c r="F102" s="449">
        <f t="shared" si="10"/>
        <v>0</v>
      </c>
    </row>
    <row r="103" spans="1:6">
      <c r="A103" s="155" t="s">
        <v>60</v>
      </c>
      <c r="B103" s="235" t="s">
        <v>374</v>
      </c>
      <c r="C103" s="231" t="s">
        <v>13</v>
      </c>
      <c r="D103" s="116">
        <v>12</v>
      </c>
      <c r="E103" s="491"/>
      <c r="F103" s="449">
        <f t="shared" si="10"/>
        <v>0</v>
      </c>
    </row>
    <row r="104" spans="1:6">
      <c r="A104" s="155" t="s">
        <v>61</v>
      </c>
      <c r="B104" s="235" t="s">
        <v>375</v>
      </c>
      <c r="C104" s="231" t="s">
        <v>13</v>
      </c>
      <c r="D104" s="117">
        <v>12</v>
      </c>
      <c r="E104" s="476"/>
      <c r="F104" s="438">
        <f t="shared" si="10"/>
        <v>0</v>
      </c>
    </row>
    <row r="105" spans="1:6" ht="15.75" customHeight="1">
      <c r="A105" s="133" t="s">
        <v>285</v>
      </c>
      <c r="B105" s="236" t="s">
        <v>417</v>
      </c>
      <c r="C105" s="231" t="s">
        <v>13</v>
      </c>
      <c r="D105" s="118">
        <v>80</v>
      </c>
      <c r="E105" s="476"/>
      <c r="F105" s="438">
        <f t="shared" si="10"/>
        <v>0</v>
      </c>
    </row>
    <row r="106" spans="1:6" ht="15" customHeight="1">
      <c r="A106" s="12" t="s">
        <v>65</v>
      </c>
      <c r="B106" s="27" t="s">
        <v>245</v>
      </c>
      <c r="C106" s="14"/>
      <c r="D106" s="31"/>
      <c r="E106" s="477"/>
      <c r="F106" s="437">
        <f>SUM(F107:F114)</f>
        <v>0</v>
      </c>
    </row>
    <row r="107" spans="1:6" ht="15" customHeight="1">
      <c r="A107" s="237" t="s">
        <v>66</v>
      </c>
      <c r="B107" s="227" t="s">
        <v>275</v>
      </c>
      <c r="C107" s="228" t="s">
        <v>13</v>
      </c>
      <c r="D107" s="238">
        <v>39</v>
      </c>
      <c r="E107" s="491"/>
      <c r="F107" s="438">
        <f>D107*ROUND(E107,2)</f>
        <v>0</v>
      </c>
    </row>
    <row r="108" spans="1:6" ht="25.5">
      <c r="A108" s="237" t="s">
        <v>67</v>
      </c>
      <c r="B108" s="239" t="s">
        <v>276</v>
      </c>
      <c r="C108" s="231" t="s">
        <v>13</v>
      </c>
      <c r="D108" s="233">
        <v>34</v>
      </c>
      <c r="E108" s="476"/>
      <c r="F108" s="438">
        <f t="shared" ref="F108:F114" si="11">D108*ROUND(E108,2)</f>
        <v>0</v>
      </c>
    </row>
    <row r="109" spans="1:6" ht="25.5">
      <c r="A109" s="237" t="s">
        <v>68</v>
      </c>
      <c r="B109" s="239" t="s">
        <v>277</v>
      </c>
      <c r="C109" s="231" t="s">
        <v>281</v>
      </c>
      <c r="D109" s="232">
        <v>20</v>
      </c>
      <c r="E109" s="476"/>
      <c r="F109" s="438">
        <f t="shared" si="11"/>
        <v>0</v>
      </c>
    </row>
    <row r="110" spans="1:6" ht="27" customHeight="1">
      <c r="A110" s="237" t="s">
        <v>69</v>
      </c>
      <c r="B110" s="239" t="s">
        <v>278</v>
      </c>
      <c r="C110" s="231" t="s">
        <v>282</v>
      </c>
      <c r="D110" s="232">
        <v>204</v>
      </c>
      <c r="E110" s="476"/>
      <c r="F110" s="438">
        <f t="shared" si="11"/>
        <v>0</v>
      </c>
    </row>
    <row r="111" spans="1:6" ht="25.5">
      <c r="A111" s="237" t="s">
        <v>70</v>
      </c>
      <c r="B111" s="230" t="s">
        <v>279</v>
      </c>
      <c r="C111" s="231" t="s">
        <v>672</v>
      </c>
      <c r="D111" s="232">
        <v>744</v>
      </c>
      <c r="E111" s="476"/>
      <c r="F111" s="438">
        <f t="shared" si="11"/>
        <v>0</v>
      </c>
    </row>
    <row r="112" spans="1:6" ht="25.5">
      <c r="A112" s="237" t="s">
        <v>71</v>
      </c>
      <c r="B112" s="240" t="s">
        <v>280</v>
      </c>
      <c r="C112" s="231" t="s">
        <v>209</v>
      </c>
      <c r="D112" s="232">
        <v>496</v>
      </c>
      <c r="E112" s="476"/>
      <c r="F112" s="438">
        <f t="shared" si="11"/>
        <v>0</v>
      </c>
    </row>
    <row r="113" spans="1:6" ht="42.75" customHeight="1">
      <c r="A113" s="237" t="s">
        <v>72</v>
      </c>
      <c r="B113" s="239" t="s">
        <v>334</v>
      </c>
      <c r="C113" s="241" t="s">
        <v>672</v>
      </c>
      <c r="D113" s="232">
        <v>20</v>
      </c>
      <c r="E113" s="476"/>
      <c r="F113" s="438">
        <f t="shared" si="11"/>
        <v>0</v>
      </c>
    </row>
    <row r="114" spans="1:6" ht="32.25" customHeight="1">
      <c r="A114" s="242" t="s">
        <v>364</v>
      </c>
      <c r="B114" s="243" t="s">
        <v>368</v>
      </c>
      <c r="C114" s="137" t="s">
        <v>13</v>
      </c>
      <c r="D114" s="137">
        <v>39</v>
      </c>
      <c r="E114" s="476"/>
      <c r="F114" s="438">
        <f t="shared" si="11"/>
        <v>0</v>
      </c>
    </row>
    <row r="115" spans="1:6">
      <c r="A115" s="4" t="s">
        <v>73</v>
      </c>
      <c r="B115" s="7" t="s">
        <v>420</v>
      </c>
      <c r="C115" s="32"/>
      <c r="D115" s="33"/>
      <c r="E115" s="495"/>
      <c r="F115" s="436">
        <f>SUM(F116+F130+F138+F140+F160+F190)</f>
        <v>0</v>
      </c>
    </row>
    <row r="116" spans="1:6" ht="15" customHeight="1">
      <c r="A116" s="8" t="s">
        <v>74</v>
      </c>
      <c r="B116" s="9" t="s">
        <v>7</v>
      </c>
      <c r="C116" s="10"/>
      <c r="D116" s="11"/>
      <c r="E116" s="472"/>
      <c r="F116" s="437">
        <f>SUM(F117:F129)</f>
        <v>0</v>
      </c>
    </row>
    <row r="117" spans="1:6" ht="235.5" customHeight="1">
      <c r="A117" s="128" t="s">
        <v>75</v>
      </c>
      <c r="B117" s="130" t="s">
        <v>661</v>
      </c>
      <c r="C117" s="131" t="s">
        <v>9</v>
      </c>
      <c r="D117" s="132">
        <v>1</v>
      </c>
      <c r="E117" s="496"/>
      <c r="F117" s="438">
        <f>D117*ROUND(E117,2)</f>
        <v>0</v>
      </c>
    </row>
    <row r="118" spans="1:6" ht="108.75" customHeight="1">
      <c r="A118" s="128" t="s">
        <v>76</v>
      </c>
      <c r="B118" s="243" t="s">
        <v>215</v>
      </c>
      <c r="C118" s="134" t="s">
        <v>9</v>
      </c>
      <c r="D118" s="135">
        <v>1</v>
      </c>
      <c r="E118" s="476"/>
      <c r="F118" s="438">
        <f>D118*ROUND(E118,2)</f>
        <v>0</v>
      </c>
    </row>
    <row r="119" spans="1:6" ht="93" customHeight="1">
      <c r="A119" s="128" t="s">
        <v>77</v>
      </c>
      <c r="B119" s="244" t="s">
        <v>216</v>
      </c>
      <c r="C119" s="137" t="s">
        <v>227</v>
      </c>
      <c r="D119" s="138">
        <v>510</v>
      </c>
      <c r="E119" s="476"/>
      <c r="F119" s="438">
        <f t="shared" ref="F119:F129" si="12">D119*ROUND(E119,2)</f>
        <v>0</v>
      </c>
    </row>
    <row r="120" spans="1:6" ht="25.5">
      <c r="A120" s="128" t="s">
        <v>78</v>
      </c>
      <c r="B120" s="139" t="s">
        <v>217</v>
      </c>
      <c r="C120" s="137" t="s">
        <v>662</v>
      </c>
      <c r="D120" s="138">
        <v>5</v>
      </c>
      <c r="E120" s="476"/>
      <c r="F120" s="438">
        <f t="shared" si="12"/>
        <v>0</v>
      </c>
    </row>
    <row r="121" spans="1:6" ht="51">
      <c r="A121" s="128" t="s">
        <v>79</v>
      </c>
      <c r="B121" s="139" t="s">
        <v>218</v>
      </c>
      <c r="C121" s="137" t="s">
        <v>662</v>
      </c>
      <c r="D121" s="145">
        <v>437</v>
      </c>
      <c r="E121" s="476"/>
      <c r="F121" s="438">
        <f t="shared" si="12"/>
        <v>0</v>
      </c>
    </row>
    <row r="122" spans="1:6" ht="40.5" customHeight="1">
      <c r="A122" s="128" t="s">
        <v>80</v>
      </c>
      <c r="B122" s="245" t="s">
        <v>559</v>
      </c>
      <c r="C122" s="137" t="s">
        <v>227</v>
      </c>
      <c r="D122" s="138">
        <v>5</v>
      </c>
      <c r="E122" s="476"/>
      <c r="F122" s="438">
        <f t="shared" si="12"/>
        <v>0</v>
      </c>
    </row>
    <row r="123" spans="1:6" ht="38.25">
      <c r="A123" s="128" t="s">
        <v>298</v>
      </c>
      <c r="B123" s="139" t="s">
        <v>220</v>
      </c>
      <c r="C123" s="137" t="s">
        <v>662</v>
      </c>
      <c r="D123" s="138">
        <v>25</v>
      </c>
      <c r="E123" s="476"/>
      <c r="F123" s="438">
        <f t="shared" si="12"/>
        <v>0</v>
      </c>
    </row>
    <row r="124" spans="1:6" ht="55.5" customHeight="1">
      <c r="A124" s="128" t="s">
        <v>299</v>
      </c>
      <c r="B124" s="139" t="s">
        <v>221</v>
      </c>
      <c r="C124" s="137" t="s">
        <v>662</v>
      </c>
      <c r="D124" s="138">
        <v>20</v>
      </c>
      <c r="E124" s="476"/>
      <c r="F124" s="438">
        <f t="shared" si="12"/>
        <v>0</v>
      </c>
    </row>
    <row r="125" spans="1:6" ht="43.5" customHeight="1">
      <c r="A125" s="128" t="s">
        <v>300</v>
      </c>
      <c r="B125" s="139" t="s">
        <v>222</v>
      </c>
      <c r="C125" s="137" t="s">
        <v>662</v>
      </c>
      <c r="D125" s="138">
        <v>10</v>
      </c>
      <c r="E125" s="476"/>
      <c r="F125" s="438">
        <f t="shared" si="12"/>
        <v>0</v>
      </c>
    </row>
    <row r="126" spans="1:6" ht="41.25" customHeight="1">
      <c r="A126" s="128" t="s">
        <v>301</v>
      </c>
      <c r="B126" s="140" t="s">
        <v>378</v>
      </c>
      <c r="C126" s="137" t="s">
        <v>209</v>
      </c>
      <c r="D126" s="138">
        <v>40</v>
      </c>
      <c r="E126" s="476"/>
      <c r="F126" s="438">
        <f t="shared" si="12"/>
        <v>0</v>
      </c>
    </row>
    <row r="127" spans="1:6" ht="41.25" customHeight="1">
      <c r="A127" s="128" t="s">
        <v>421</v>
      </c>
      <c r="B127" s="423" t="s">
        <v>713</v>
      </c>
      <c r="C127" s="137" t="s">
        <v>13</v>
      </c>
      <c r="D127" s="138">
        <v>1</v>
      </c>
      <c r="E127" s="476"/>
      <c r="F127" s="438">
        <f t="shared" si="12"/>
        <v>0</v>
      </c>
    </row>
    <row r="128" spans="1:6" ht="73.5" customHeight="1">
      <c r="A128" s="128" t="s">
        <v>422</v>
      </c>
      <c r="B128" s="143" t="s">
        <v>719</v>
      </c>
      <c r="C128" s="137" t="s">
        <v>228</v>
      </c>
      <c r="D128" s="138">
        <v>12</v>
      </c>
      <c r="E128" s="476"/>
      <c r="F128" s="438">
        <f t="shared" si="12"/>
        <v>0</v>
      </c>
    </row>
    <row r="129" spans="1:6" ht="89.25">
      <c r="A129" s="128" t="s">
        <v>673</v>
      </c>
      <c r="B129" s="144" t="s">
        <v>223</v>
      </c>
      <c r="C129" s="137" t="s">
        <v>9</v>
      </c>
      <c r="D129" s="138">
        <v>1</v>
      </c>
      <c r="E129" s="476"/>
      <c r="F129" s="438">
        <f t="shared" si="12"/>
        <v>0</v>
      </c>
    </row>
    <row r="130" spans="1:6" s="1" customFormat="1" ht="15" customHeight="1">
      <c r="A130" s="12" t="s">
        <v>81</v>
      </c>
      <c r="B130" s="16" t="s">
        <v>210</v>
      </c>
      <c r="C130" s="14"/>
      <c r="D130" s="17"/>
      <c r="E130" s="477"/>
      <c r="F130" s="437">
        <f>SUM(F132:F137)</f>
        <v>0</v>
      </c>
    </row>
    <row r="131" spans="1:6" ht="114" customHeight="1">
      <c r="A131" s="179" t="s">
        <v>82</v>
      </c>
      <c r="B131" s="246" t="s">
        <v>721</v>
      </c>
      <c r="C131" s="181"/>
      <c r="D131" s="189"/>
      <c r="E131" s="485"/>
      <c r="F131" s="446"/>
    </row>
    <row r="132" spans="1:6">
      <c r="A132" s="247" t="s">
        <v>83</v>
      </c>
      <c r="B132" s="248" t="s">
        <v>423</v>
      </c>
      <c r="C132" s="249" t="s">
        <v>228</v>
      </c>
      <c r="D132" s="250">
        <v>638</v>
      </c>
      <c r="E132" s="497"/>
      <c r="F132" s="442">
        <f>D132*ROUND(E132,2)</f>
        <v>0</v>
      </c>
    </row>
    <row r="133" spans="1:6" ht="17.25" customHeight="1">
      <c r="A133" s="251" t="s">
        <v>84</v>
      </c>
      <c r="B133" s="127" t="s">
        <v>664</v>
      </c>
      <c r="C133" s="137" t="s">
        <v>662</v>
      </c>
      <c r="D133" s="138">
        <v>408</v>
      </c>
      <c r="E133" s="476"/>
      <c r="F133" s="438">
        <f t="shared" ref="F133:F137" si="13">D133*ROUND(E133,2)</f>
        <v>0</v>
      </c>
    </row>
    <row r="134" spans="1:6" ht="78" customHeight="1">
      <c r="A134" s="251" t="s">
        <v>85</v>
      </c>
      <c r="B134" s="252" t="s">
        <v>424</v>
      </c>
      <c r="C134" s="141" t="s">
        <v>228</v>
      </c>
      <c r="D134" s="142">
        <v>2</v>
      </c>
      <c r="E134" s="476"/>
      <c r="F134" s="438">
        <f t="shared" si="13"/>
        <v>0</v>
      </c>
    </row>
    <row r="135" spans="1:6" ht="25.5">
      <c r="A135" s="251" t="s">
        <v>86</v>
      </c>
      <c r="B135" s="127" t="s">
        <v>674</v>
      </c>
      <c r="C135" s="137" t="s">
        <v>228</v>
      </c>
      <c r="D135" s="138">
        <v>45</v>
      </c>
      <c r="E135" s="476"/>
      <c r="F135" s="438">
        <f t="shared" si="13"/>
        <v>0</v>
      </c>
    </row>
    <row r="136" spans="1:6" ht="27" customHeight="1">
      <c r="A136" s="251" t="s">
        <v>87</v>
      </c>
      <c r="B136" s="127" t="s">
        <v>675</v>
      </c>
      <c r="C136" s="137" t="s">
        <v>228</v>
      </c>
      <c r="D136" s="138">
        <v>112</v>
      </c>
      <c r="E136" s="476"/>
      <c r="F136" s="438">
        <f t="shared" si="13"/>
        <v>0</v>
      </c>
    </row>
    <row r="137" spans="1:6" ht="89.25" customHeight="1">
      <c r="A137" s="251" t="s">
        <v>88</v>
      </c>
      <c r="B137" s="253" t="s">
        <v>722</v>
      </c>
      <c r="C137" s="137" t="s">
        <v>228</v>
      </c>
      <c r="D137" s="138">
        <v>254</v>
      </c>
      <c r="E137" s="476"/>
      <c r="F137" s="438">
        <f t="shared" si="13"/>
        <v>0</v>
      </c>
    </row>
    <row r="138" spans="1:6">
      <c r="A138" s="34" t="s">
        <v>89</v>
      </c>
      <c r="B138" s="16" t="s">
        <v>723</v>
      </c>
      <c r="C138" s="16"/>
      <c r="D138" s="35"/>
      <c r="E138" s="477"/>
      <c r="F138" s="447">
        <f>SUM(F139)</f>
        <v>0</v>
      </c>
    </row>
    <row r="139" spans="1:6" ht="41.25" customHeight="1">
      <c r="A139" s="251" t="s">
        <v>90</v>
      </c>
      <c r="B139" s="127" t="s">
        <v>381</v>
      </c>
      <c r="C139" s="137" t="s">
        <v>665</v>
      </c>
      <c r="D139" s="138">
        <v>1.8</v>
      </c>
      <c r="E139" s="476"/>
      <c r="F139" s="438">
        <f>D139*ROUND(E139,2)</f>
        <v>0</v>
      </c>
    </row>
    <row r="140" spans="1:6">
      <c r="A140" s="34" t="s">
        <v>91</v>
      </c>
      <c r="B140" s="16" t="s">
        <v>236</v>
      </c>
      <c r="C140" s="36"/>
      <c r="D140" s="37"/>
      <c r="E140" s="477"/>
      <c r="F140" s="447">
        <f>SUM(F141:F159)</f>
        <v>0</v>
      </c>
    </row>
    <row r="141" spans="1:6" ht="49.5">
      <c r="A141" s="251" t="s">
        <v>92</v>
      </c>
      <c r="B141" s="254" t="s">
        <v>748</v>
      </c>
      <c r="C141" s="135" t="s">
        <v>286</v>
      </c>
      <c r="D141" s="138">
        <v>510</v>
      </c>
      <c r="E141" s="476"/>
      <c r="F141" s="441">
        <f>D141*ROUND(E141,2)</f>
        <v>0</v>
      </c>
    </row>
    <row r="142" spans="1:6" ht="25.5">
      <c r="A142" s="251" t="s">
        <v>429</v>
      </c>
      <c r="B142" s="216" t="s">
        <v>234</v>
      </c>
      <c r="C142" s="141" t="s">
        <v>13</v>
      </c>
      <c r="D142" s="255">
        <v>5</v>
      </c>
      <c r="E142" s="476"/>
      <c r="F142" s="441">
        <f>D142*ROUND(E142,2)</f>
        <v>0</v>
      </c>
    </row>
    <row r="143" spans="1:6">
      <c r="A143" s="251" t="s">
        <v>430</v>
      </c>
      <c r="B143" s="256" t="s">
        <v>425</v>
      </c>
      <c r="C143" s="220" t="s">
        <v>13</v>
      </c>
      <c r="D143" s="257">
        <v>1</v>
      </c>
      <c r="E143" s="476"/>
      <c r="F143" s="441">
        <f>D143*ROUND(E143,2)</f>
        <v>0</v>
      </c>
    </row>
    <row r="144" spans="1:6" ht="17.25" customHeight="1">
      <c r="A144" s="251" t="s">
        <v>431</v>
      </c>
      <c r="B144" s="216" t="s">
        <v>426</v>
      </c>
      <c r="C144" s="141" t="s">
        <v>13</v>
      </c>
      <c r="D144" s="255">
        <v>1</v>
      </c>
      <c r="E144" s="476"/>
      <c r="F144" s="441">
        <f t="shared" ref="F144:F145" si="14">D144*ROUND(E144,2)</f>
        <v>0</v>
      </c>
    </row>
    <row r="145" spans="1:6">
      <c r="A145" s="251" t="s">
        <v>432</v>
      </c>
      <c r="B145" s="219" t="s">
        <v>427</v>
      </c>
      <c r="C145" s="141" t="s">
        <v>13</v>
      </c>
      <c r="D145" s="255">
        <v>57</v>
      </c>
      <c r="E145" s="476"/>
      <c r="F145" s="441">
        <f t="shared" si="14"/>
        <v>0</v>
      </c>
    </row>
    <row r="146" spans="1:6" ht="38.25">
      <c r="A146" s="258" t="s">
        <v>433</v>
      </c>
      <c r="B146" s="259" t="s">
        <v>238</v>
      </c>
      <c r="C146" s="260"/>
      <c r="D146" s="261"/>
      <c r="E146" s="479"/>
      <c r="F146" s="439"/>
    </row>
    <row r="147" spans="1:6" ht="108" customHeight="1">
      <c r="A147" s="262" t="s">
        <v>434</v>
      </c>
      <c r="B147" s="160" t="s">
        <v>702</v>
      </c>
      <c r="C147" s="263" t="s">
        <v>9</v>
      </c>
      <c r="D147" s="264">
        <v>4</v>
      </c>
      <c r="E147" s="498"/>
      <c r="F147" s="441">
        <f>D147*ROUND(E147,2)</f>
        <v>0</v>
      </c>
    </row>
    <row r="148" spans="1:6" ht="68.25" customHeight="1">
      <c r="A148" s="258" t="s">
        <v>435</v>
      </c>
      <c r="B148" s="265" t="s">
        <v>386</v>
      </c>
      <c r="C148" s="266"/>
      <c r="D148" s="267"/>
      <c r="E148" s="479"/>
      <c r="F148" s="439"/>
    </row>
    <row r="149" spans="1:6" ht="18" customHeight="1">
      <c r="A149" s="268" t="s">
        <v>436</v>
      </c>
      <c r="B149" s="269" t="s">
        <v>387</v>
      </c>
      <c r="C149" s="270" t="s">
        <v>13</v>
      </c>
      <c r="D149" s="271">
        <v>3</v>
      </c>
      <c r="E149" s="492"/>
      <c r="F149" s="443">
        <f>D149*ROUND(E149,2)</f>
        <v>0</v>
      </c>
    </row>
    <row r="150" spans="1:6" ht="14.25" customHeight="1">
      <c r="A150" s="262" t="s">
        <v>437</v>
      </c>
      <c r="B150" s="272" t="s">
        <v>428</v>
      </c>
      <c r="C150" s="263" t="s">
        <v>13</v>
      </c>
      <c r="D150" s="264">
        <v>1</v>
      </c>
      <c r="E150" s="491"/>
      <c r="F150" s="441">
        <f>D150*ROUND(E150,2)</f>
        <v>0</v>
      </c>
    </row>
    <row r="151" spans="1:6" ht="54" customHeight="1">
      <c r="A151" s="251" t="s">
        <v>438</v>
      </c>
      <c r="B151" s="178" t="s">
        <v>240</v>
      </c>
      <c r="C151" s="137" t="s">
        <v>13</v>
      </c>
      <c r="D151" s="157">
        <v>4</v>
      </c>
      <c r="E151" s="476"/>
      <c r="F151" s="438">
        <f>D151*ROUND(E151,2)</f>
        <v>0</v>
      </c>
    </row>
    <row r="152" spans="1:6" ht="130.5" customHeight="1">
      <c r="A152" s="258" t="s">
        <v>439</v>
      </c>
      <c r="B152" s="273" t="s">
        <v>754</v>
      </c>
      <c r="C152" s="266"/>
      <c r="D152" s="267"/>
      <c r="E152" s="479"/>
      <c r="F152" s="439"/>
    </row>
    <row r="153" spans="1:6">
      <c r="A153" s="274" t="s">
        <v>440</v>
      </c>
      <c r="B153" s="184" t="s">
        <v>241</v>
      </c>
      <c r="C153" s="152" t="s">
        <v>227</v>
      </c>
      <c r="D153" s="153">
        <v>128</v>
      </c>
      <c r="E153" s="490"/>
      <c r="F153" s="443">
        <f>D153*ROUND(E153,2)</f>
        <v>0</v>
      </c>
    </row>
    <row r="154" spans="1:6">
      <c r="A154" s="274" t="s">
        <v>441</v>
      </c>
      <c r="B154" s="276" t="s">
        <v>242</v>
      </c>
      <c r="C154" s="152" t="s">
        <v>13</v>
      </c>
      <c r="D154" s="185">
        <v>10</v>
      </c>
      <c r="E154" s="488"/>
      <c r="F154" s="441">
        <f>D154*ROUND(E154,2)</f>
        <v>0</v>
      </c>
    </row>
    <row r="155" spans="1:6" ht="28.5" customHeight="1">
      <c r="A155" s="258" t="s">
        <v>442</v>
      </c>
      <c r="B155" s="273" t="s">
        <v>243</v>
      </c>
      <c r="C155" s="266"/>
      <c r="D155" s="267"/>
      <c r="E155" s="479"/>
      <c r="F155" s="439"/>
    </row>
    <row r="156" spans="1:6" ht="15.75" customHeight="1">
      <c r="A156" s="277" t="s">
        <v>443</v>
      </c>
      <c r="B156" s="276" t="s">
        <v>244</v>
      </c>
      <c r="C156" s="176" t="s">
        <v>227</v>
      </c>
      <c r="D156" s="191">
        <v>128</v>
      </c>
      <c r="E156" s="488"/>
      <c r="F156" s="442">
        <f>D156*ROUND(E156,2)</f>
        <v>0</v>
      </c>
    </row>
    <row r="157" spans="1:6" ht="51.75" customHeight="1">
      <c r="A157" s="251" t="s">
        <v>444</v>
      </c>
      <c r="B157" s="192" t="s">
        <v>747</v>
      </c>
      <c r="C157" s="137" t="s">
        <v>227</v>
      </c>
      <c r="D157" s="138">
        <v>510</v>
      </c>
      <c r="E157" s="476"/>
      <c r="F157" s="442">
        <f t="shared" ref="F157:F159" si="15">D157*ROUND(E157,2)</f>
        <v>0</v>
      </c>
    </row>
    <row r="158" spans="1:6" ht="35.25">
      <c r="A158" s="251" t="s">
        <v>445</v>
      </c>
      <c r="B158" s="193" t="s">
        <v>691</v>
      </c>
      <c r="C158" s="137" t="s">
        <v>227</v>
      </c>
      <c r="D158" s="138">
        <v>510</v>
      </c>
      <c r="E158" s="476"/>
      <c r="F158" s="442">
        <f t="shared" si="15"/>
        <v>0</v>
      </c>
    </row>
    <row r="159" spans="1:6" ht="53.25" customHeight="1">
      <c r="A159" s="251" t="s">
        <v>446</v>
      </c>
      <c r="B159" s="196" t="s">
        <v>370</v>
      </c>
      <c r="C159" s="137" t="s">
        <v>13</v>
      </c>
      <c r="D159" s="157">
        <v>1</v>
      </c>
      <c r="E159" s="476"/>
      <c r="F159" s="442">
        <f t="shared" si="15"/>
        <v>0</v>
      </c>
    </row>
    <row r="160" spans="1:6" ht="15" customHeight="1">
      <c r="A160" s="34" t="s">
        <v>93</v>
      </c>
      <c r="B160" s="19" t="s">
        <v>245</v>
      </c>
      <c r="C160" s="36"/>
      <c r="D160" s="37"/>
      <c r="E160" s="477"/>
      <c r="F160" s="437">
        <f>SUM(F162:F189)</f>
        <v>0</v>
      </c>
    </row>
    <row r="161" spans="1:6" ht="43.5" customHeight="1">
      <c r="A161" s="383" t="s">
        <v>94</v>
      </c>
      <c r="B161" s="384" t="s">
        <v>718</v>
      </c>
      <c r="C161" s="385"/>
      <c r="D161" s="386"/>
      <c r="E161" s="499"/>
      <c r="F161" s="451"/>
    </row>
    <row r="162" spans="1:6">
      <c r="A162" s="387" t="s">
        <v>447</v>
      </c>
      <c r="B162" s="388" t="s">
        <v>246</v>
      </c>
      <c r="C162" s="389" t="s">
        <v>666</v>
      </c>
      <c r="D162" s="429">
        <v>407</v>
      </c>
      <c r="E162" s="500"/>
      <c r="F162" s="452">
        <f>D162*ROUND(E162,2)</f>
        <v>0</v>
      </c>
    </row>
    <row r="163" spans="1:6">
      <c r="A163" s="391" t="s">
        <v>448</v>
      </c>
      <c r="B163" s="392" t="s">
        <v>247</v>
      </c>
      <c r="C163" s="389" t="s">
        <v>666</v>
      </c>
      <c r="D163" s="430">
        <v>407</v>
      </c>
      <c r="E163" s="501"/>
      <c r="F163" s="453">
        <f>D163*ROUND(E163,2)</f>
        <v>0</v>
      </c>
    </row>
    <row r="164" spans="1:6" ht="38.25">
      <c r="A164" s="393" t="s">
        <v>356</v>
      </c>
      <c r="B164" s="394" t="s">
        <v>248</v>
      </c>
      <c r="C164" s="395"/>
      <c r="D164" s="396"/>
      <c r="E164" s="502"/>
      <c r="F164" s="454"/>
    </row>
    <row r="165" spans="1:6">
      <c r="A165" s="397" t="s">
        <v>449</v>
      </c>
      <c r="B165" s="392" t="s">
        <v>249</v>
      </c>
      <c r="C165" s="398" t="s">
        <v>666</v>
      </c>
      <c r="D165" s="430">
        <v>30</v>
      </c>
      <c r="E165" s="501"/>
      <c r="F165" s="453">
        <f>D165*ROUND(E165,2)</f>
        <v>0</v>
      </c>
    </row>
    <row r="166" spans="1:6" ht="38.25">
      <c r="A166" s="393" t="s">
        <v>357</v>
      </c>
      <c r="B166" s="399" t="s">
        <v>402</v>
      </c>
      <c r="C166" s="400"/>
      <c r="D166" s="401"/>
      <c r="E166" s="502"/>
      <c r="F166" s="454"/>
    </row>
    <row r="167" spans="1:6">
      <c r="A167" s="387" t="s">
        <v>450</v>
      </c>
      <c r="B167" s="402" t="s">
        <v>403</v>
      </c>
      <c r="C167" s="389" t="s">
        <v>209</v>
      </c>
      <c r="D167" s="390">
        <v>7</v>
      </c>
      <c r="E167" s="500"/>
      <c r="F167" s="452">
        <f>D167*ROUND(E167,2)</f>
        <v>0</v>
      </c>
    </row>
    <row r="168" spans="1:6">
      <c r="A168" s="387" t="s">
        <v>451</v>
      </c>
      <c r="B168" s="403" t="s">
        <v>404</v>
      </c>
      <c r="C168" s="389" t="s">
        <v>13</v>
      </c>
      <c r="D168" s="390">
        <v>4</v>
      </c>
      <c r="E168" s="500"/>
      <c r="F168" s="452">
        <f t="shared" ref="F168:F169" si="16">D168*ROUND(E168,2)</f>
        <v>0</v>
      </c>
    </row>
    <row r="169" spans="1:6" ht="26.25">
      <c r="A169" s="387" t="s">
        <v>452</v>
      </c>
      <c r="B169" s="404" t="s">
        <v>405</v>
      </c>
      <c r="C169" s="405" t="s">
        <v>13</v>
      </c>
      <c r="D169" s="406">
        <v>2</v>
      </c>
      <c r="E169" s="501"/>
      <c r="F169" s="453">
        <f t="shared" si="16"/>
        <v>0</v>
      </c>
    </row>
    <row r="170" spans="1:6" ht="53.25" customHeight="1">
      <c r="A170" s="407" t="s">
        <v>358</v>
      </c>
      <c r="B170" s="408" t="s">
        <v>250</v>
      </c>
      <c r="C170" s="409" t="s">
        <v>666</v>
      </c>
      <c r="D170" s="324">
        <v>25</v>
      </c>
      <c r="E170" s="503"/>
      <c r="F170" s="453">
        <f>D170*ROUND(E170,2)</f>
        <v>0</v>
      </c>
    </row>
    <row r="171" spans="1:6" ht="38.25">
      <c r="A171" s="407" t="s">
        <v>95</v>
      </c>
      <c r="B171" s="408" t="s">
        <v>251</v>
      </c>
      <c r="C171" s="409" t="s">
        <v>666</v>
      </c>
      <c r="D171" s="324">
        <v>20</v>
      </c>
      <c r="E171" s="503"/>
      <c r="F171" s="453">
        <f t="shared" ref="F171:F180" si="17">D171*ROUND(E171,2)</f>
        <v>0</v>
      </c>
    </row>
    <row r="172" spans="1:6" ht="38.25">
      <c r="A172" s="407" t="s">
        <v>96</v>
      </c>
      <c r="B172" s="408" t="s">
        <v>252</v>
      </c>
      <c r="C172" s="409" t="s">
        <v>666</v>
      </c>
      <c r="D172" s="324">
        <v>10</v>
      </c>
      <c r="E172" s="503"/>
      <c r="F172" s="453">
        <f t="shared" si="17"/>
        <v>0</v>
      </c>
    </row>
    <row r="173" spans="1:6" ht="38.25">
      <c r="A173" s="407" t="s">
        <v>97</v>
      </c>
      <c r="B173" s="410" t="s">
        <v>692</v>
      </c>
      <c r="C173" s="411" t="s">
        <v>227</v>
      </c>
      <c r="D173" s="412">
        <v>40</v>
      </c>
      <c r="E173" s="503"/>
      <c r="F173" s="453">
        <f t="shared" si="17"/>
        <v>0</v>
      </c>
    </row>
    <row r="174" spans="1:6" ht="41.25" customHeight="1">
      <c r="A174" s="407" t="s">
        <v>98</v>
      </c>
      <c r="B174" s="413" t="s">
        <v>253</v>
      </c>
      <c r="C174" s="321" t="s">
        <v>228</v>
      </c>
      <c r="D174" s="324">
        <v>6</v>
      </c>
      <c r="E174" s="503"/>
      <c r="F174" s="453">
        <f t="shared" si="17"/>
        <v>0</v>
      </c>
    </row>
    <row r="175" spans="1:6" ht="51">
      <c r="A175" s="407" t="s">
        <v>99</v>
      </c>
      <c r="B175" s="413" t="s">
        <v>254</v>
      </c>
      <c r="C175" s="321" t="s">
        <v>666</v>
      </c>
      <c r="D175" s="324">
        <v>100</v>
      </c>
      <c r="E175" s="503"/>
      <c r="F175" s="453">
        <f t="shared" si="17"/>
        <v>0</v>
      </c>
    </row>
    <row r="176" spans="1:6" ht="38.25">
      <c r="A176" s="251" t="s">
        <v>100</v>
      </c>
      <c r="B176" s="217" t="s">
        <v>410</v>
      </c>
      <c r="C176" s="141" t="s">
        <v>227</v>
      </c>
      <c r="D176" s="142">
        <v>5</v>
      </c>
      <c r="E176" s="476"/>
      <c r="F176" s="441">
        <f t="shared" si="17"/>
        <v>0</v>
      </c>
    </row>
    <row r="177" spans="1:6" ht="19.5" customHeight="1">
      <c r="A177" s="251" t="s">
        <v>359</v>
      </c>
      <c r="B177" s="217" t="s">
        <v>411</v>
      </c>
      <c r="C177" s="141" t="s">
        <v>228</v>
      </c>
      <c r="D177" s="214">
        <v>1.2</v>
      </c>
      <c r="E177" s="476"/>
      <c r="F177" s="441">
        <f t="shared" si="17"/>
        <v>0</v>
      </c>
    </row>
    <row r="178" spans="1:6" ht="30" customHeight="1">
      <c r="A178" s="251" t="s">
        <v>453</v>
      </c>
      <c r="B178" s="217" t="s">
        <v>256</v>
      </c>
      <c r="C178" s="141" t="s">
        <v>13</v>
      </c>
      <c r="D178" s="218">
        <v>4</v>
      </c>
      <c r="E178" s="476"/>
      <c r="F178" s="441">
        <f t="shared" si="17"/>
        <v>0</v>
      </c>
    </row>
    <row r="179" spans="1:6" ht="25.5">
      <c r="A179" s="251" t="s">
        <v>454</v>
      </c>
      <c r="B179" s="217" t="s">
        <v>257</v>
      </c>
      <c r="C179" s="141" t="s">
        <v>13</v>
      </c>
      <c r="D179" s="218">
        <v>4</v>
      </c>
      <c r="E179" s="476"/>
      <c r="F179" s="438">
        <f t="shared" si="17"/>
        <v>0</v>
      </c>
    </row>
    <row r="180" spans="1:6" ht="62.25" customHeight="1">
      <c r="A180" s="251" t="s">
        <v>455</v>
      </c>
      <c r="B180" s="210" t="s">
        <v>755</v>
      </c>
      <c r="C180" s="194" t="s">
        <v>13</v>
      </c>
      <c r="D180" s="195">
        <v>4</v>
      </c>
      <c r="E180" s="491"/>
      <c r="F180" s="441">
        <f t="shared" si="17"/>
        <v>0</v>
      </c>
    </row>
    <row r="181" spans="1:6" ht="105" customHeight="1">
      <c r="A181" s="251" t="s">
        <v>456</v>
      </c>
      <c r="B181" s="210" t="s">
        <v>756</v>
      </c>
      <c r="C181" s="137" t="s">
        <v>13</v>
      </c>
      <c r="D181" s="137">
        <v>4</v>
      </c>
      <c r="E181" s="476"/>
      <c r="F181" s="441">
        <f>D181*ROUND(E181,2)</f>
        <v>0</v>
      </c>
    </row>
    <row r="182" spans="1:6" ht="31.5" customHeight="1">
      <c r="A182" s="251" t="s">
        <v>457</v>
      </c>
      <c r="B182" s="127" t="s">
        <v>258</v>
      </c>
      <c r="C182" s="137" t="s">
        <v>667</v>
      </c>
      <c r="D182" s="138">
        <v>510</v>
      </c>
      <c r="E182" s="476"/>
      <c r="F182" s="441">
        <f t="shared" ref="F182:F189" si="18">D182*ROUND(E182,2)</f>
        <v>0</v>
      </c>
    </row>
    <row r="183" spans="1:6" ht="33" customHeight="1">
      <c r="A183" s="251" t="s">
        <v>458</v>
      </c>
      <c r="B183" s="127" t="s">
        <v>259</v>
      </c>
      <c r="C183" s="137" t="s">
        <v>662</v>
      </c>
      <c r="D183" s="138">
        <v>20</v>
      </c>
      <c r="E183" s="476"/>
      <c r="F183" s="441">
        <f t="shared" si="18"/>
        <v>0</v>
      </c>
    </row>
    <row r="184" spans="1:6" ht="40.5" customHeight="1">
      <c r="A184" s="251" t="s">
        <v>459</v>
      </c>
      <c r="B184" s="295" t="s">
        <v>260</v>
      </c>
      <c r="C184" s="137" t="s">
        <v>13</v>
      </c>
      <c r="D184" s="137">
        <v>8</v>
      </c>
      <c r="E184" s="476"/>
      <c r="F184" s="441">
        <f t="shared" si="18"/>
        <v>0</v>
      </c>
    </row>
    <row r="185" spans="1:6" ht="41.25" customHeight="1">
      <c r="A185" s="251" t="s">
        <v>460</v>
      </c>
      <c r="B185" s="295" t="s">
        <v>302</v>
      </c>
      <c r="C185" s="137" t="s">
        <v>13</v>
      </c>
      <c r="D185" s="137">
        <v>1</v>
      </c>
      <c r="E185" s="476"/>
      <c r="F185" s="441">
        <f t="shared" si="18"/>
        <v>0</v>
      </c>
    </row>
    <row r="186" spans="1:6" ht="40.5" customHeight="1">
      <c r="A186" s="251" t="s">
        <v>461</v>
      </c>
      <c r="B186" s="295" t="s">
        <v>261</v>
      </c>
      <c r="C186" s="137" t="s">
        <v>13</v>
      </c>
      <c r="D186" s="137">
        <v>4</v>
      </c>
      <c r="E186" s="476"/>
      <c r="F186" s="441">
        <f t="shared" si="18"/>
        <v>0</v>
      </c>
    </row>
    <row r="187" spans="1:6" ht="39" customHeight="1">
      <c r="A187" s="251" t="s">
        <v>462</v>
      </c>
      <c r="B187" s="295" t="s">
        <v>262</v>
      </c>
      <c r="C187" s="137" t="s">
        <v>13</v>
      </c>
      <c r="D187" s="137">
        <v>1</v>
      </c>
      <c r="E187" s="476"/>
      <c r="F187" s="441">
        <f t="shared" si="18"/>
        <v>0</v>
      </c>
    </row>
    <row r="188" spans="1:6" ht="70.5" customHeight="1">
      <c r="A188" s="431" t="s">
        <v>463</v>
      </c>
      <c r="B188" s="127" t="s">
        <v>263</v>
      </c>
      <c r="C188" s="137" t="s">
        <v>227</v>
      </c>
      <c r="D188" s="138">
        <v>510</v>
      </c>
      <c r="E188" s="476"/>
      <c r="F188" s="441">
        <f t="shared" si="18"/>
        <v>0</v>
      </c>
    </row>
    <row r="189" spans="1:6" ht="186.75" customHeight="1">
      <c r="A189" s="251" t="s">
        <v>464</v>
      </c>
      <c r="B189" s="127" t="s">
        <v>264</v>
      </c>
      <c r="C189" s="137" t="s">
        <v>9</v>
      </c>
      <c r="D189" s="138">
        <v>1</v>
      </c>
      <c r="E189" s="476"/>
      <c r="F189" s="438">
        <f t="shared" si="18"/>
        <v>0</v>
      </c>
    </row>
    <row r="190" spans="1:6" ht="16.5" customHeight="1">
      <c r="A190" s="119" t="s">
        <v>101</v>
      </c>
      <c r="B190" s="537" t="s">
        <v>316</v>
      </c>
      <c r="C190" s="538"/>
      <c r="D190" s="538"/>
      <c r="E190" s="538"/>
      <c r="F190" s="435">
        <f>SUM(F191+F199+F220)</f>
        <v>0</v>
      </c>
    </row>
    <row r="191" spans="1:6" ht="15" customHeight="1">
      <c r="A191" s="8" t="s">
        <v>102</v>
      </c>
      <c r="B191" s="27" t="s">
        <v>210</v>
      </c>
      <c r="C191" s="39"/>
      <c r="D191" s="40"/>
      <c r="E191" s="504"/>
      <c r="F191" s="447">
        <f>SUM(F192:F198)</f>
        <v>0</v>
      </c>
    </row>
    <row r="192" spans="1:6" ht="15.75" customHeight="1">
      <c r="A192" s="133" t="s">
        <v>103</v>
      </c>
      <c r="B192" s="230" t="s">
        <v>265</v>
      </c>
      <c r="C192" s="231" t="s">
        <v>272</v>
      </c>
      <c r="D192" s="232">
        <v>289</v>
      </c>
      <c r="E192" s="476"/>
      <c r="F192" s="441">
        <f>D192*ROUND(E192,2)</f>
        <v>0</v>
      </c>
    </row>
    <row r="193" spans="1:6" ht="25.5">
      <c r="A193" s="133" t="s">
        <v>104</v>
      </c>
      <c r="B193" s="230" t="s">
        <v>266</v>
      </c>
      <c r="C193" s="231" t="s">
        <v>273</v>
      </c>
      <c r="D193" s="232">
        <v>48</v>
      </c>
      <c r="E193" s="476"/>
      <c r="F193" s="441">
        <f t="shared" ref="F193:F198" si="19">D193*ROUND(E193,2)</f>
        <v>0</v>
      </c>
    </row>
    <row r="194" spans="1:6" ht="31.5" customHeight="1">
      <c r="A194" s="133" t="s">
        <v>105</v>
      </c>
      <c r="B194" s="230" t="s">
        <v>267</v>
      </c>
      <c r="C194" s="231" t="s">
        <v>273</v>
      </c>
      <c r="D194" s="302">
        <v>26</v>
      </c>
      <c r="E194" s="476"/>
      <c r="F194" s="441">
        <f t="shared" si="19"/>
        <v>0</v>
      </c>
    </row>
    <row r="195" spans="1:6" ht="25.5">
      <c r="A195" s="133" t="s">
        <v>122</v>
      </c>
      <c r="B195" s="230" t="s">
        <v>268</v>
      </c>
      <c r="C195" s="231" t="s">
        <v>273</v>
      </c>
      <c r="D195" s="232">
        <v>52</v>
      </c>
      <c r="E195" s="476"/>
      <c r="F195" s="441">
        <f t="shared" si="19"/>
        <v>0</v>
      </c>
    </row>
    <row r="196" spans="1:6" ht="31.5" customHeight="1">
      <c r="A196" s="133" t="s">
        <v>123</v>
      </c>
      <c r="B196" s="230" t="s">
        <v>269</v>
      </c>
      <c r="C196" s="231" t="s">
        <v>273</v>
      </c>
      <c r="D196" s="232">
        <v>11</v>
      </c>
      <c r="E196" s="476"/>
      <c r="F196" s="441">
        <f t="shared" si="19"/>
        <v>0</v>
      </c>
    </row>
    <row r="197" spans="1:6" ht="25.5">
      <c r="A197" s="133" t="s">
        <v>124</v>
      </c>
      <c r="B197" s="230" t="s">
        <v>270</v>
      </c>
      <c r="C197" s="231" t="s">
        <v>273</v>
      </c>
      <c r="D197" s="381">
        <v>249</v>
      </c>
      <c r="E197" s="476"/>
      <c r="F197" s="441">
        <f t="shared" si="19"/>
        <v>0</v>
      </c>
    </row>
    <row r="198" spans="1:6">
      <c r="A198" s="133" t="s">
        <v>303</v>
      </c>
      <c r="B198" s="230" t="s">
        <v>271</v>
      </c>
      <c r="C198" s="382" t="s">
        <v>273</v>
      </c>
      <c r="D198" s="302">
        <v>88</v>
      </c>
      <c r="E198" s="476"/>
      <c r="F198" s="441">
        <f t="shared" si="19"/>
        <v>0</v>
      </c>
    </row>
    <row r="199" spans="1:6" ht="12.75" customHeight="1">
      <c r="A199" s="12" t="s">
        <v>106</v>
      </c>
      <c r="B199" s="27" t="s">
        <v>236</v>
      </c>
      <c r="C199" s="14"/>
      <c r="D199" s="17"/>
      <c r="E199" s="477"/>
      <c r="F199" s="437">
        <f>SUM(F200:F219)</f>
        <v>0</v>
      </c>
    </row>
    <row r="200" spans="1:6" ht="19.5" customHeight="1">
      <c r="A200" s="133" t="s">
        <v>107</v>
      </c>
      <c r="B200" s="376" t="s">
        <v>274</v>
      </c>
      <c r="C200" s="367" t="s">
        <v>209</v>
      </c>
      <c r="D200" s="231">
        <v>465</v>
      </c>
      <c r="E200" s="493"/>
      <c r="F200" s="449">
        <f>D200*ROUND(E200,2)</f>
        <v>0</v>
      </c>
    </row>
    <row r="201" spans="1:6" ht="23.25" customHeight="1">
      <c r="A201" s="133" t="s">
        <v>108</v>
      </c>
      <c r="B201" s="376" t="s">
        <v>465</v>
      </c>
      <c r="C201" s="367" t="s">
        <v>209</v>
      </c>
      <c r="D201" s="231">
        <v>6</v>
      </c>
      <c r="E201" s="476"/>
      <c r="F201" s="449">
        <f t="shared" ref="F201:F219" si="20">D201*ROUND(E201,2)</f>
        <v>0</v>
      </c>
    </row>
    <row r="202" spans="1:6" ht="16.5" customHeight="1">
      <c r="A202" s="133" t="s">
        <v>109</v>
      </c>
      <c r="B202" s="376" t="s">
        <v>415</v>
      </c>
      <c r="C202" s="367" t="s">
        <v>13</v>
      </c>
      <c r="D202" s="231">
        <v>74</v>
      </c>
      <c r="E202" s="491"/>
      <c r="F202" s="449">
        <f t="shared" si="20"/>
        <v>0</v>
      </c>
    </row>
    <row r="203" spans="1:6" ht="28.5" customHeight="1">
      <c r="A203" s="133" t="s">
        <v>110</v>
      </c>
      <c r="B203" s="377" t="s">
        <v>466</v>
      </c>
      <c r="C203" s="367" t="s">
        <v>13</v>
      </c>
      <c r="D203" s="231">
        <v>37</v>
      </c>
      <c r="E203" s="476"/>
      <c r="F203" s="438">
        <f t="shared" si="20"/>
        <v>0</v>
      </c>
    </row>
    <row r="204" spans="1:6" ht="16.5" customHeight="1">
      <c r="A204" s="155" t="s">
        <v>111</v>
      </c>
      <c r="B204" s="376" t="s">
        <v>668</v>
      </c>
      <c r="C204" s="367" t="s">
        <v>13</v>
      </c>
      <c r="D204" s="231">
        <v>37</v>
      </c>
      <c r="E204" s="491"/>
      <c r="F204" s="450">
        <f t="shared" si="20"/>
        <v>0</v>
      </c>
    </row>
    <row r="205" spans="1:6" ht="16.5" customHeight="1">
      <c r="A205" s="133" t="s">
        <v>112</v>
      </c>
      <c r="B205" s="376" t="s">
        <v>669</v>
      </c>
      <c r="C205" s="367" t="s">
        <v>13</v>
      </c>
      <c r="D205" s="231">
        <v>37</v>
      </c>
      <c r="E205" s="476"/>
      <c r="F205" s="449">
        <f t="shared" si="20"/>
        <v>0</v>
      </c>
    </row>
    <row r="206" spans="1:6">
      <c r="A206" s="133" t="s">
        <v>113</v>
      </c>
      <c r="B206" s="376" t="s">
        <v>416</v>
      </c>
      <c r="C206" s="367" t="s">
        <v>13</v>
      </c>
      <c r="D206" s="231">
        <v>16</v>
      </c>
      <c r="E206" s="476"/>
      <c r="F206" s="449">
        <f t="shared" si="20"/>
        <v>0</v>
      </c>
    </row>
    <row r="207" spans="1:6">
      <c r="A207" s="133" t="s">
        <v>114</v>
      </c>
      <c r="B207" s="376" t="s">
        <v>371</v>
      </c>
      <c r="C207" s="367" t="s">
        <v>13</v>
      </c>
      <c r="D207" s="231">
        <v>21</v>
      </c>
      <c r="E207" s="476"/>
      <c r="F207" s="449">
        <f t="shared" si="20"/>
        <v>0</v>
      </c>
    </row>
    <row r="208" spans="1:6">
      <c r="A208" s="133" t="s">
        <v>115</v>
      </c>
      <c r="B208" s="376" t="s">
        <v>418</v>
      </c>
      <c r="C208" s="367" t="s">
        <v>13</v>
      </c>
      <c r="D208" s="231">
        <v>68</v>
      </c>
      <c r="E208" s="476"/>
      <c r="F208" s="449">
        <f t="shared" si="20"/>
        <v>0</v>
      </c>
    </row>
    <row r="209" spans="1:6">
      <c r="A209" s="133" t="s">
        <v>116</v>
      </c>
      <c r="B209" s="376" t="s">
        <v>372</v>
      </c>
      <c r="C209" s="367" t="s">
        <v>13</v>
      </c>
      <c r="D209" s="231">
        <v>51</v>
      </c>
      <c r="E209" s="476"/>
      <c r="F209" s="449">
        <f t="shared" si="20"/>
        <v>0</v>
      </c>
    </row>
    <row r="210" spans="1:6">
      <c r="A210" s="133" t="s">
        <v>117</v>
      </c>
      <c r="B210" s="376" t="s">
        <v>467</v>
      </c>
      <c r="C210" s="367" t="s">
        <v>13</v>
      </c>
      <c r="D210" s="231">
        <v>3</v>
      </c>
      <c r="E210" s="476"/>
      <c r="F210" s="449">
        <f t="shared" si="20"/>
        <v>0</v>
      </c>
    </row>
    <row r="211" spans="1:6">
      <c r="A211" s="133" t="s">
        <v>118</v>
      </c>
      <c r="B211" s="376" t="s">
        <v>419</v>
      </c>
      <c r="C211" s="367" t="s">
        <v>13</v>
      </c>
      <c r="D211" s="231">
        <v>51</v>
      </c>
      <c r="E211" s="491"/>
      <c r="F211" s="449">
        <f t="shared" si="20"/>
        <v>0</v>
      </c>
    </row>
    <row r="212" spans="1:6">
      <c r="A212" s="133" t="s">
        <v>119</v>
      </c>
      <c r="B212" s="376" t="s">
        <v>468</v>
      </c>
      <c r="C212" s="367" t="s">
        <v>13</v>
      </c>
      <c r="D212" s="231">
        <v>3</v>
      </c>
      <c r="E212" s="476"/>
      <c r="F212" s="449">
        <f t="shared" si="20"/>
        <v>0</v>
      </c>
    </row>
    <row r="213" spans="1:6" ht="25.5">
      <c r="A213" s="133" t="s">
        <v>120</v>
      </c>
      <c r="B213" s="376" t="s">
        <v>670</v>
      </c>
      <c r="C213" s="367" t="s">
        <v>13</v>
      </c>
      <c r="D213" s="231">
        <v>16</v>
      </c>
      <c r="E213" s="476"/>
      <c r="F213" s="449">
        <f t="shared" si="20"/>
        <v>0</v>
      </c>
    </row>
    <row r="214" spans="1:6" ht="25.5">
      <c r="A214" s="133" t="s">
        <v>121</v>
      </c>
      <c r="B214" s="376" t="s">
        <v>671</v>
      </c>
      <c r="C214" s="367" t="s">
        <v>13</v>
      </c>
      <c r="D214" s="231">
        <v>21</v>
      </c>
      <c r="E214" s="476"/>
      <c r="F214" s="449">
        <f t="shared" si="20"/>
        <v>0</v>
      </c>
    </row>
    <row r="215" spans="1:6">
      <c r="A215" s="133" t="s">
        <v>304</v>
      </c>
      <c r="B215" s="376" t="s">
        <v>373</v>
      </c>
      <c r="C215" s="367" t="s">
        <v>13</v>
      </c>
      <c r="D215" s="231">
        <v>17</v>
      </c>
      <c r="E215" s="476"/>
      <c r="F215" s="449">
        <f t="shared" si="20"/>
        <v>0</v>
      </c>
    </row>
    <row r="216" spans="1:6">
      <c r="A216" s="133" t="s">
        <v>360</v>
      </c>
      <c r="B216" s="376" t="s">
        <v>374</v>
      </c>
      <c r="C216" s="367" t="s">
        <v>13</v>
      </c>
      <c r="D216" s="231">
        <v>34</v>
      </c>
      <c r="E216" s="476"/>
      <c r="F216" s="449">
        <f t="shared" si="20"/>
        <v>0</v>
      </c>
    </row>
    <row r="217" spans="1:6">
      <c r="A217" s="133" t="s">
        <v>470</v>
      </c>
      <c r="B217" s="376" t="s">
        <v>375</v>
      </c>
      <c r="C217" s="367" t="s">
        <v>13</v>
      </c>
      <c r="D217" s="231">
        <v>34</v>
      </c>
      <c r="E217" s="476"/>
      <c r="F217" s="449">
        <f t="shared" si="20"/>
        <v>0</v>
      </c>
    </row>
    <row r="218" spans="1:6">
      <c r="A218" s="133" t="s">
        <v>471</v>
      </c>
      <c r="B218" s="376" t="s">
        <v>417</v>
      </c>
      <c r="C218" s="367" t="s">
        <v>13</v>
      </c>
      <c r="D218" s="241">
        <v>108</v>
      </c>
      <c r="E218" s="476"/>
      <c r="F218" s="449">
        <f t="shared" si="20"/>
        <v>0</v>
      </c>
    </row>
    <row r="219" spans="1:6">
      <c r="A219" s="133" t="s">
        <v>472</v>
      </c>
      <c r="B219" s="378" t="s">
        <v>469</v>
      </c>
      <c r="C219" s="379" t="s">
        <v>13</v>
      </c>
      <c r="D219" s="380">
        <v>1</v>
      </c>
      <c r="E219" s="476"/>
      <c r="F219" s="449">
        <f t="shared" si="20"/>
        <v>0</v>
      </c>
    </row>
    <row r="220" spans="1:6" ht="15" customHeight="1">
      <c r="A220" s="26" t="s">
        <v>125</v>
      </c>
      <c r="B220" s="27" t="s">
        <v>245</v>
      </c>
      <c r="C220" s="14"/>
      <c r="D220" s="17"/>
      <c r="E220" s="477"/>
      <c r="F220" s="437">
        <f>SUM(F221:F228)</f>
        <v>0</v>
      </c>
    </row>
    <row r="221" spans="1:6">
      <c r="A221" s="133" t="s">
        <v>126</v>
      </c>
      <c r="B221" s="230" t="s">
        <v>275</v>
      </c>
      <c r="C221" s="231" t="s">
        <v>13</v>
      </c>
      <c r="D221" s="233">
        <v>37</v>
      </c>
      <c r="E221" s="476"/>
      <c r="F221" s="438">
        <f>D221*ROUND(E221,2)</f>
        <v>0</v>
      </c>
    </row>
    <row r="222" spans="1:6" ht="25.5">
      <c r="A222" s="133" t="s">
        <v>127</v>
      </c>
      <c r="B222" s="239" t="s">
        <v>276</v>
      </c>
      <c r="C222" s="231" t="s">
        <v>13</v>
      </c>
      <c r="D222" s="233">
        <v>34</v>
      </c>
      <c r="E222" s="476"/>
      <c r="F222" s="438">
        <f t="shared" ref="F222:F228" si="21">D222*ROUND(E222,2)</f>
        <v>0</v>
      </c>
    </row>
    <row r="223" spans="1:6" ht="25.5">
      <c r="A223" s="133" t="s">
        <v>128</v>
      </c>
      <c r="B223" s="239" t="s">
        <v>277</v>
      </c>
      <c r="C223" s="231" t="s">
        <v>281</v>
      </c>
      <c r="D223" s="232">
        <v>20</v>
      </c>
      <c r="E223" s="476"/>
      <c r="F223" s="438">
        <f t="shared" si="21"/>
        <v>0</v>
      </c>
    </row>
    <row r="224" spans="1:6" ht="25.5">
      <c r="A224" s="133" t="s">
        <v>129</v>
      </c>
      <c r="B224" s="239" t="s">
        <v>278</v>
      </c>
      <c r="C224" s="231" t="s">
        <v>282</v>
      </c>
      <c r="D224" s="232">
        <v>100</v>
      </c>
      <c r="E224" s="476"/>
      <c r="F224" s="438">
        <f t="shared" si="21"/>
        <v>0</v>
      </c>
    </row>
    <row r="225" spans="1:6" ht="25.5">
      <c r="A225" s="133" t="s">
        <v>130</v>
      </c>
      <c r="B225" s="230" t="s">
        <v>279</v>
      </c>
      <c r="C225" s="231" t="s">
        <v>672</v>
      </c>
      <c r="D225" s="232">
        <v>707</v>
      </c>
      <c r="E225" s="476"/>
      <c r="F225" s="438">
        <f t="shared" si="21"/>
        <v>0</v>
      </c>
    </row>
    <row r="226" spans="1:6" ht="25.5">
      <c r="A226" s="133" t="s">
        <v>131</v>
      </c>
      <c r="B226" s="240" t="s">
        <v>280</v>
      </c>
      <c r="C226" s="231" t="s">
        <v>209</v>
      </c>
      <c r="D226" s="375">
        <v>465</v>
      </c>
      <c r="E226" s="476"/>
      <c r="F226" s="438">
        <f t="shared" si="21"/>
        <v>0</v>
      </c>
    </row>
    <row r="227" spans="1:6" ht="44.25" customHeight="1">
      <c r="A227" s="133" t="s">
        <v>132</v>
      </c>
      <c r="B227" s="239" t="s">
        <v>305</v>
      </c>
      <c r="C227" s="241" t="s">
        <v>672</v>
      </c>
      <c r="D227" s="280">
        <v>20</v>
      </c>
      <c r="E227" s="476"/>
      <c r="F227" s="438">
        <f t="shared" si="21"/>
        <v>0</v>
      </c>
    </row>
    <row r="228" spans="1:6" ht="36" customHeight="1">
      <c r="A228" s="133" t="s">
        <v>365</v>
      </c>
      <c r="B228" s="127" t="s">
        <v>561</v>
      </c>
      <c r="C228" s="137" t="s">
        <v>13</v>
      </c>
      <c r="D228" s="137">
        <v>37</v>
      </c>
      <c r="E228" s="476"/>
      <c r="F228" s="438">
        <f t="shared" si="21"/>
        <v>0</v>
      </c>
    </row>
    <row r="229" spans="1:6">
      <c r="A229" s="4" t="s">
        <v>133</v>
      </c>
      <c r="B229" s="7" t="s">
        <v>473</v>
      </c>
      <c r="C229" s="32"/>
      <c r="D229" s="33"/>
      <c r="E229" s="495"/>
      <c r="F229" s="436">
        <f>SUM(F230+F243+F251+F253+F273+F297)</f>
        <v>0</v>
      </c>
    </row>
    <row r="230" spans="1:6">
      <c r="A230" s="12" t="s">
        <v>134</v>
      </c>
      <c r="B230" s="9" t="s">
        <v>7</v>
      </c>
      <c r="C230" s="14"/>
      <c r="D230" s="17"/>
      <c r="E230" s="477"/>
      <c r="F230" s="437">
        <f>SUM(F231:F242)</f>
        <v>0</v>
      </c>
    </row>
    <row r="231" spans="1:6" ht="243.75" customHeight="1">
      <c r="A231" s="278" t="s">
        <v>135</v>
      </c>
      <c r="B231" s="130" t="s">
        <v>661</v>
      </c>
      <c r="C231" s="279" t="s">
        <v>9</v>
      </c>
      <c r="D231" s="280">
        <v>1</v>
      </c>
      <c r="E231" s="505"/>
      <c r="F231" s="441">
        <f>D231*ROUND(E231,2)</f>
        <v>0</v>
      </c>
    </row>
    <row r="232" spans="1:6" ht="93.75" customHeight="1">
      <c r="A232" s="133" t="s">
        <v>135</v>
      </c>
      <c r="B232" s="243" t="s">
        <v>215</v>
      </c>
      <c r="C232" s="134" t="s">
        <v>9</v>
      </c>
      <c r="D232" s="135">
        <v>1</v>
      </c>
      <c r="E232" s="476"/>
      <c r="F232" s="441">
        <f>D232*ROUND(E232,2)</f>
        <v>0</v>
      </c>
    </row>
    <row r="233" spans="1:6" ht="93.75" customHeight="1">
      <c r="A233" s="133" t="s">
        <v>136</v>
      </c>
      <c r="B233" s="281" t="s">
        <v>216</v>
      </c>
      <c r="C233" s="137" t="s">
        <v>227</v>
      </c>
      <c r="D233" s="138">
        <v>420</v>
      </c>
      <c r="E233" s="491"/>
      <c r="F233" s="441">
        <f t="shared" ref="F233:F242" si="22">D233*ROUND(E233,2)</f>
        <v>0</v>
      </c>
    </row>
    <row r="234" spans="1:6" ht="25.5">
      <c r="A234" s="133" t="s">
        <v>137</v>
      </c>
      <c r="B234" s="139" t="s">
        <v>217</v>
      </c>
      <c r="C234" s="137" t="s">
        <v>662</v>
      </c>
      <c r="D234" s="138">
        <v>5</v>
      </c>
      <c r="E234" s="493"/>
      <c r="F234" s="438">
        <f t="shared" si="22"/>
        <v>0</v>
      </c>
    </row>
    <row r="235" spans="1:6" ht="53.25" customHeight="1">
      <c r="A235" s="133" t="s">
        <v>138</v>
      </c>
      <c r="B235" s="139" t="s">
        <v>218</v>
      </c>
      <c r="C235" s="137" t="s">
        <v>662</v>
      </c>
      <c r="D235" s="145">
        <v>635</v>
      </c>
      <c r="E235" s="476"/>
      <c r="F235" s="441">
        <f t="shared" si="22"/>
        <v>0</v>
      </c>
    </row>
    <row r="236" spans="1:6" ht="44.25" customHeight="1">
      <c r="A236" s="133" t="s">
        <v>306</v>
      </c>
      <c r="B236" s="139" t="s">
        <v>219</v>
      </c>
      <c r="C236" s="137" t="s">
        <v>227</v>
      </c>
      <c r="D236" s="138">
        <v>5</v>
      </c>
      <c r="E236" s="476"/>
      <c r="F236" s="441">
        <f t="shared" si="22"/>
        <v>0</v>
      </c>
    </row>
    <row r="237" spans="1:6" ht="37.5" customHeight="1">
      <c r="A237" s="133" t="s">
        <v>307</v>
      </c>
      <c r="B237" s="245" t="s">
        <v>474</v>
      </c>
      <c r="C237" s="137" t="s">
        <v>662</v>
      </c>
      <c r="D237" s="138">
        <v>5</v>
      </c>
      <c r="E237" s="476"/>
      <c r="F237" s="441">
        <f t="shared" si="22"/>
        <v>0</v>
      </c>
    </row>
    <row r="238" spans="1:6" ht="51">
      <c r="A238" s="133" t="s">
        <v>308</v>
      </c>
      <c r="B238" s="139" t="s">
        <v>221</v>
      </c>
      <c r="C238" s="137" t="s">
        <v>662</v>
      </c>
      <c r="D238" s="138">
        <v>5</v>
      </c>
      <c r="E238" s="476"/>
      <c r="F238" s="441">
        <f t="shared" si="22"/>
        <v>0</v>
      </c>
    </row>
    <row r="239" spans="1:6" ht="44.25" customHeight="1">
      <c r="A239" s="133" t="s">
        <v>309</v>
      </c>
      <c r="B239" s="139" t="s">
        <v>660</v>
      </c>
      <c r="C239" s="137" t="s">
        <v>662</v>
      </c>
      <c r="D239" s="138">
        <v>5</v>
      </c>
      <c r="E239" s="493"/>
      <c r="F239" s="441">
        <f t="shared" si="22"/>
        <v>0</v>
      </c>
    </row>
    <row r="240" spans="1:6" ht="31.5" customHeight="1">
      <c r="A240" s="133" t="s">
        <v>310</v>
      </c>
      <c r="B240" s="423" t="s">
        <v>713</v>
      </c>
      <c r="C240" s="137" t="s">
        <v>13</v>
      </c>
      <c r="D240" s="138">
        <v>1</v>
      </c>
      <c r="E240" s="493"/>
      <c r="F240" s="441">
        <f t="shared" si="22"/>
        <v>0</v>
      </c>
    </row>
    <row r="241" spans="1:6" ht="87" customHeight="1">
      <c r="A241" s="133" t="s">
        <v>311</v>
      </c>
      <c r="B241" s="143" t="s">
        <v>703</v>
      </c>
      <c r="C241" s="137" t="s">
        <v>228</v>
      </c>
      <c r="D241" s="138">
        <v>10</v>
      </c>
      <c r="E241" s="476"/>
      <c r="F241" s="441">
        <f t="shared" si="22"/>
        <v>0</v>
      </c>
    </row>
    <row r="242" spans="1:6" ht="97.5" customHeight="1">
      <c r="A242" s="133" t="s">
        <v>475</v>
      </c>
      <c r="B242" s="144" t="s">
        <v>223</v>
      </c>
      <c r="C242" s="137" t="s">
        <v>9</v>
      </c>
      <c r="D242" s="138">
        <v>1</v>
      </c>
      <c r="E242" s="476"/>
      <c r="F242" s="441">
        <f t="shared" si="22"/>
        <v>0</v>
      </c>
    </row>
    <row r="243" spans="1:6">
      <c r="A243" s="120" t="s">
        <v>139</v>
      </c>
      <c r="B243" s="16" t="s">
        <v>210</v>
      </c>
      <c r="C243" s="41"/>
      <c r="D243" s="42"/>
      <c r="E243" s="506"/>
      <c r="F243" s="455">
        <f>SUM(F245:F250)</f>
        <v>0</v>
      </c>
    </row>
    <row r="244" spans="1:6" ht="102.75" customHeight="1">
      <c r="A244" s="146" t="s">
        <v>140</v>
      </c>
      <c r="B244" s="259" t="s">
        <v>726</v>
      </c>
      <c r="C244" s="148"/>
      <c r="D244" s="149"/>
      <c r="E244" s="479"/>
      <c r="F244" s="439"/>
    </row>
    <row r="245" spans="1:6" ht="17.25" customHeight="1">
      <c r="A245" s="179" t="s">
        <v>141</v>
      </c>
      <c r="B245" s="282" t="s">
        <v>229</v>
      </c>
      <c r="C245" s="206" t="s">
        <v>228</v>
      </c>
      <c r="D245" s="207">
        <v>535</v>
      </c>
      <c r="E245" s="490"/>
      <c r="F245" s="440">
        <f>D245*ROUND(E245,2)</f>
        <v>0</v>
      </c>
    </row>
    <row r="246" spans="1:6" ht="16.5" customHeight="1">
      <c r="A246" s="133" t="s">
        <v>142</v>
      </c>
      <c r="B246" s="127" t="s">
        <v>664</v>
      </c>
      <c r="C246" s="137" t="s">
        <v>662</v>
      </c>
      <c r="D246" s="138">
        <v>336</v>
      </c>
      <c r="E246" s="476"/>
      <c r="F246" s="438">
        <f>D246*ROUND(E246,2)</f>
        <v>0</v>
      </c>
    </row>
    <row r="247" spans="1:6" ht="78" customHeight="1">
      <c r="A247" s="133" t="s">
        <v>143</v>
      </c>
      <c r="B247" s="252" t="s">
        <v>424</v>
      </c>
      <c r="C247" s="141" t="s">
        <v>228</v>
      </c>
      <c r="D247" s="142">
        <v>2</v>
      </c>
      <c r="E247" s="476"/>
      <c r="F247" s="438"/>
    </row>
    <row r="248" spans="1:6" ht="25.5">
      <c r="A248" s="133" t="s">
        <v>144</v>
      </c>
      <c r="B248" s="127" t="s">
        <v>674</v>
      </c>
      <c r="C248" s="137" t="s">
        <v>228</v>
      </c>
      <c r="D248" s="138">
        <v>37</v>
      </c>
      <c r="E248" s="476"/>
      <c r="F248" s="438">
        <f>D248*ROUND(E248,2)</f>
        <v>0</v>
      </c>
    </row>
    <row r="249" spans="1:6" ht="25.5">
      <c r="A249" s="133" t="s">
        <v>312</v>
      </c>
      <c r="B249" s="156" t="s">
        <v>675</v>
      </c>
      <c r="C249" s="194" t="s">
        <v>228</v>
      </c>
      <c r="D249" s="195">
        <v>92</v>
      </c>
      <c r="E249" s="507"/>
      <c r="F249" s="438">
        <f t="shared" ref="F249:F250" si="23">D249*ROUND(E249,2)</f>
        <v>0</v>
      </c>
    </row>
    <row r="250" spans="1:6" ht="84.75" customHeight="1">
      <c r="A250" s="133" t="s">
        <v>313</v>
      </c>
      <c r="B250" s="253" t="s">
        <v>724</v>
      </c>
      <c r="C250" s="137" t="s">
        <v>228</v>
      </c>
      <c r="D250" s="138">
        <v>402</v>
      </c>
      <c r="E250" s="476"/>
      <c r="F250" s="438">
        <f t="shared" si="23"/>
        <v>0</v>
      </c>
    </row>
    <row r="251" spans="1:6">
      <c r="A251" s="18" t="s">
        <v>145</v>
      </c>
      <c r="B251" s="16" t="s">
        <v>723</v>
      </c>
      <c r="C251" s="29"/>
      <c r="D251" s="30"/>
      <c r="E251" s="489"/>
      <c r="F251" s="447">
        <f>SUM(F252)</f>
        <v>0</v>
      </c>
    </row>
    <row r="252" spans="1:6" ht="42.75" customHeight="1">
      <c r="A252" s="133" t="s">
        <v>146</v>
      </c>
      <c r="B252" s="283" t="s">
        <v>381</v>
      </c>
      <c r="C252" s="137" t="s">
        <v>665</v>
      </c>
      <c r="D252" s="138">
        <v>1.5</v>
      </c>
      <c r="E252" s="476"/>
      <c r="F252" s="438">
        <f>D252*ROUND(E252,2)</f>
        <v>0</v>
      </c>
    </row>
    <row r="253" spans="1:6" ht="15" customHeight="1">
      <c r="A253" s="43" t="s">
        <v>147</v>
      </c>
      <c r="B253" s="44" t="s">
        <v>236</v>
      </c>
      <c r="C253" s="29"/>
      <c r="D253" s="30"/>
      <c r="E253" s="489"/>
      <c r="F253" s="447">
        <f>SUM(F254:F272)</f>
        <v>0</v>
      </c>
    </row>
    <row r="254" spans="1:6" ht="73.5" customHeight="1">
      <c r="A254" s="155" t="s">
        <v>148</v>
      </c>
      <c r="B254" s="156" t="s">
        <v>376</v>
      </c>
      <c r="C254" s="135" t="s">
        <v>286</v>
      </c>
      <c r="D254" s="138">
        <v>420</v>
      </c>
      <c r="E254" s="476"/>
      <c r="F254" s="441">
        <f>D254*ROUND(E254,2)</f>
        <v>0</v>
      </c>
    </row>
    <row r="255" spans="1:6" ht="27" customHeight="1">
      <c r="A255" s="133" t="s">
        <v>477</v>
      </c>
      <c r="B255" s="425" t="s">
        <v>234</v>
      </c>
      <c r="C255" s="137" t="s">
        <v>13</v>
      </c>
      <c r="D255" s="157">
        <v>2</v>
      </c>
      <c r="E255" s="476"/>
      <c r="F255" s="438">
        <f t="shared" ref="F255:F256" si="24">D255*ROUND(E255,2)</f>
        <v>0</v>
      </c>
    </row>
    <row r="256" spans="1:6" ht="14.25" customHeight="1">
      <c r="A256" s="155" t="s">
        <v>478</v>
      </c>
      <c r="B256" s="127" t="s">
        <v>235</v>
      </c>
      <c r="C256" s="137" t="s">
        <v>13</v>
      </c>
      <c r="D256" s="157">
        <v>43</v>
      </c>
      <c r="E256" s="491"/>
      <c r="F256" s="441">
        <f t="shared" si="24"/>
        <v>0</v>
      </c>
    </row>
    <row r="257" spans="1:6" ht="31.5" customHeight="1">
      <c r="A257" s="146" t="s">
        <v>479</v>
      </c>
      <c r="B257" s="259" t="s">
        <v>237</v>
      </c>
      <c r="C257" s="284"/>
      <c r="D257" s="285"/>
      <c r="E257" s="479"/>
      <c r="F257" s="439"/>
    </row>
    <row r="258" spans="1:6" ht="132.75" customHeight="1">
      <c r="A258" s="286" t="s">
        <v>480</v>
      </c>
      <c r="B258" s="165" t="s">
        <v>704</v>
      </c>
      <c r="C258" s="166" t="s">
        <v>9</v>
      </c>
      <c r="D258" s="174">
        <v>1</v>
      </c>
      <c r="E258" s="481"/>
      <c r="F258" s="443">
        <f>D258*ROUND(E258,2)</f>
        <v>0</v>
      </c>
    </row>
    <row r="259" spans="1:6" ht="130.5" customHeight="1">
      <c r="A259" s="150" t="s">
        <v>481</v>
      </c>
      <c r="B259" s="165" t="s">
        <v>705</v>
      </c>
      <c r="C259" s="166" t="s">
        <v>9</v>
      </c>
      <c r="D259" s="174">
        <v>1</v>
      </c>
      <c r="E259" s="481"/>
      <c r="F259" s="443">
        <f t="shared" ref="F259:F264" si="25">D259*ROUND(E259,2)</f>
        <v>0</v>
      </c>
    </row>
    <row r="260" spans="1:6" ht="135" customHeight="1">
      <c r="A260" s="150" t="s">
        <v>482</v>
      </c>
      <c r="B260" s="165" t="s">
        <v>706</v>
      </c>
      <c r="C260" s="166" t="s">
        <v>9</v>
      </c>
      <c r="D260" s="174">
        <v>1</v>
      </c>
      <c r="E260" s="481"/>
      <c r="F260" s="443">
        <f t="shared" si="25"/>
        <v>0</v>
      </c>
    </row>
    <row r="261" spans="1:6" ht="134.25" customHeight="1">
      <c r="A261" s="150" t="s">
        <v>483</v>
      </c>
      <c r="B261" s="419" t="s">
        <v>707</v>
      </c>
      <c r="C261" s="161" t="s">
        <v>9</v>
      </c>
      <c r="D261" s="287">
        <v>1</v>
      </c>
      <c r="E261" s="488"/>
      <c r="F261" s="443">
        <f t="shared" si="25"/>
        <v>0</v>
      </c>
    </row>
    <row r="262" spans="1:6" ht="28.5" customHeight="1">
      <c r="A262" s="146" t="s">
        <v>484</v>
      </c>
      <c r="B262" s="265" t="s">
        <v>476</v>
      </c>
      <c r="C262" s="148"/>
      <c r="D262" s="149"/>
      <c r="E262" s="479"/>
      <c r="F262" s="439"/>
    </row>
    <row r="263" spans="1:6" ht="96" customHeight="1">
      <c r="A263" s="190" t="s">
        <v>486</v>
      </c>
      <c r="B263" s="160" t="s">
        <v>560</v>
      </c>
      <c r="C263" s="161" t="s">
        <v>9</v>
      </c>
      <c r="D263" s="287">
        <v>1</v>
      </c>
      <c r="E263" s="488"/>
      <c r="F263" s="442">
        <f>D263*ROUND(E263,2)</f>
        <v>0</v>
      </c>
    </row>
    <row r="264" spans="1:6" ht="72" customHeight="1">
      <c r="A264" s="155" t="s">
        <v>485</v>
      </c>
      <c r="B264" s="288" t="s">
        <v>240</v>
      </c>
      <c r="C264" s="194" t="s">
        <v>13</v>
      </c>
      <c r="D264" s="177">
        <v>4</v>
      </c>
      <c r="E264" s="491"/>
      <c r="F264" s="440">
        <f t="shared" si="25"/>
        <v>0</v>
      </c>
    </row>
    <row r="265" spans="1:6" ht="134.25" customHeight="1">
      <c r="A265" s="146" t="s">
        <v>487</v>
      </c>
      <c r="B265" s="273" t="s">
        <v>757</v>
      </c>
      <c r="C265" s="148"/>
      <c r="D265" s="149"/>
      <c r="E265" s="479"/>
      <c r="F265" s="439"/>
    </row>
    <row r="266" spans="1:6">
      <c r="A266" s="179" t="s">
        <v>488</v>
      </c>
      <c r="B266" s="275" t="s">
        <v>241</v>
      </c>
      <c r="C266" s="152" t="s">
        <v>227</v>
      </c>
      <c r="D266" s="153">
        <v>105</v>
      </c>
      <c r="E266" s="490"/>
      <c r="F266" s="440">
        <f>D266*ROUND(E266,2)</f>
        <v>0</v>
      </c>
    </row>
    <row r="267" spans="1:6">
      <c r="A267" s="179" t="s">
        <v>489</v>
      </c>
      <c r="B267" s="276" t="s">
        <v>242</v>
      </c>
      <c r="C267" s="176" t="s">
        <v>13</v>
      </c>
      <c r="D267" s="188">
        <v>9</v>
      </c>
      <c r="E267" s="488"/>
      <c r="F267" s="442">
        <f>D267*ROUND(E267,2)</f>
        <v>0</v>
      </c>
    </row>
    <row r="268" spans="1:6" ht="24.75" customHeight="1">
      <c r="A268" s="146" t="s">
        <v>490</v>
      </c>
      <c r="B268" s="273" t="s">
        <v>243</v>
      </c>
      <c r="C268" s="148"/>
      <c r="D268" s="149"/>
      <c r="E268" s="479"/>
      <c r="F268" s="439"/>
    </row>
    <row r="269" spans="1:6">
      <c r="A269" s="290" t="s">
        <v>491</v>
      </c>
      <c r="B269" s="276" t="s">
        <v>244</v>
      </c>
      <c r="C269" s="176" t="s">
        <v>227</v>
      </c>
      <c r="D269" s="191">
        <v>105</v>
      </c>
      <c r="E269" s="507"/>
      <c r="F269" s="440">
        <f>D269*ROUND(E269,2)</f>
        <v>0</v>
      </c>
    </row>
    <row r="270" spans="1:6" ht="53.25" customHeight="1">
      <c r="A270" s="133" t="s">
        <v>492</v>
      </c>
      <c r="B270" s="291" t="s">
        <v>693</v>
      </c>
      <c r="C270" s="137" t="s">
        <v>227</v>
      </c>
      <c r="D270" s="138">
        <v>420</v>
      </c>
      <c r="E270" s="476"/>
      <c r="F270" s="438">
        <f>D270*ROUND(E270,2)</f>
        <v>0</v>
      </c>
    </row>
    <row r="271" spans="1:6" ht="38.25" customHeight="1">
      <c r="A271" s="133" t="s">
        <v>493</v>
      </c>
      <c r="B271" s="193" t="s">
        <v>694</v>
      </c>
      <c r="C271" s="137" t="s">
        <v>227</v>
      </c>
      <c r="D271" s="138">
        <v>420</v>
      </c>
      <c r="E271" s="476"/>
      <c r="F271" s="438">
        <f>D271*ROUND(E271,2)</f>
        <v>0</v>
      </c>
    </row>
    <row r="272" spans="1:6" ht="51" customHeight="1">
      <c r="A272" s="133" t="s">
        <v>494</v>
      </c>
      <c r="B272" s="196" t="s">
        <v>695</v>
      </c>
      <c r="C272" s="137" t="s">
        <v>13</v>
      </c>
      <c r="D272" s="157">
        <v>1</v>
      </c>
      <c r="E272" s="476"/>
      <c r="F272" s="438">
        <f>D272*ROUND(E272,2)</f>
        <v>0</v>
      </c>
    </row>
    <row r="273" spans="1:6" ht="15" customHeight="1">
      <c r="A273" s="12" t="s">
        <v>149</v>
      </c>
      <c r="B273" s="19" t="s">
        <v>245</v>
      </c>
      <c r="C273" s="14"/>
      <c r="D273" s="17"/>
      <c r="E273" s="477"/>
      <c r="F273" s="437">
        <f>SUM(F275:F296)</f>
        <v>0</v>
      </c>
    </row>
    <row r="274" spans="1:6" ht="41.25" customHeight="1">
      <c r="A274" s="179" t="s">
        <v>150</v>
      </c>
      <c r="B274" s="198" t="s">
        <v>718</v>
      </c>
      <c r="C274" s="181"/>
      <c r="D274" s="189"/>
      <c r="E274" s="485"/>
      <c r="F274" s="446"/>
    </row>
    <row r="275" spans="1:6">
      <c r="A275" s="150" t="s">
        <v>495</v>
      </c>
      <c r="B275" s="199" t="s">
        <v>246</v>
      </c>
      <c r="C275" s="152" t="s">
        <v>662</v>
      </c>
      <c r="D275" s="426">
        <v>630</v>
      </c>
      <c r="E275" s="492"/>
      <c r="F275" s="443">
        <f>D275*ROUND(E275,2)</f>
        <v>0</v>
      </c>
    </row>
    <row r="276" spans="1:6">
      <c r="A276" s="190" t="s">
        <v>496</v>
      </c>
      <c r="B276" s="200" t="s">
        <v>247</v>
      </c>
      <c r="C276" s="176" t="s">
        <v>662</v>
      </c>
      <c r="D276" s="427">
        <v>630</v>
      </c>
      <c r="E276" s="488"/>
      <c r="F276" s="442">
        <f>D276*ROUND(E276,2)</f>
        <v>0</v>
      </c>
    </row>
    <row r="277" spans="1:6" ht="38.25">
      <c r="A277" s="179" t="s">
        <v>151</v>
      </c>
      <c r="B277" s="292" t="s">
        <v>248</v>
      </c>
      <c r="C277" s="181"/>
      <c r="D277" s="189"/>
      <c r="E277" s="485"/>
      <c r="F277" s="446"/>
    </row>
    <row r="278" spans="1:6">
      <c r="A278" s="190" t="s">
        <v>497</v>
      </c>
      <c r="B278" s="200" t="s">
        <v>249</v>
      </c>
      <c r="C278" s="176" t="s">
        <v>662</v>
      </c>
      <c r="D278" s="427">
        <v>5</v>
      </c>
      <c r="E278" s="488"/>
      <c r="F278" s="442">
        <f>D278*ROUND(E278,2)</f>
        <v>0</v>
      </c>
    </row>
    <row r="279" spans="1:6" ht="54" customHeight="1">
      <c r="A279" s="133" t="s">
        <v>152</v>
      </c>
      <c r="B279" s="210" t="s">
        <v>250</v>
      </c>
      <c r="C279" s="137" t="s">
        <v>662</v>
      </c>
      <c r="D279" s="138">
        <v>5</v>
      </c>
      <c r="E279" s="476"/>
      <c r="F279" s="438">
        <f>D279*ROUND(E279,2)</f>
        <v>0</v>
      </c>
    </row>
    <row r="280" spans="1:6" ht="39.75" customHeight="1">
      <c r="A280" s="133" t="s">
        <v>153</v>
      </c>
      <c r="B280" s="210" t="s">
        <v>251</v>
      </c>
      <c r="C280" s="137" t="s">
        <v>662</v>
      </c>
      <c r="D280" s="138">
        <v>5</v>
      </c>
      <c r="E280" s="476"/>
      <c r="F280" s="438">
        <f t="shared" ref="F280:F285" si="26">D280*ROUND(E280,2)</f>
        <v>0</v>
      </c>
    </row>
    <row r="281" spans="1:6" ht="44.25" customHeight="1">
      <c r="A281" s="133" t="s">
        <v>154</v>
      </c>
      <c r="B281" s="210" t="s">
        <v>252</v>
      </c>
      <c r="C281" s="137" t="s">
        <v>662</v>
      </c>
      <c r="D281" s="138">
        <v>5</v>
      </c>
      <c r="E281" s="476"/>
      <c r="F281" s="438">
        <f t="shared" si="26"/>
        <v>0</v>
      </c>
    </row>
    <row r="282" spans="1:6" ht="33.75" customHeight="1">
      <c r="A282" s="133" t="s">
        <v>155</v>
      </c>
      <c r="B282" s="210" t="s">
        <v>253</v>
      </c>
      <c r="C282" s="137" t="s">
        <v>228</v>
      </c>
      <c r="D282" s="138">
        <v>1</v>
      </c>
      <c r="E282" s="476"/>
      <c r="F282" s="438">
        <f t="shared" si="26"/>
        <v>0</v>
      </c>
    </row>
    <row r="283" spans="1:6" ht="42" customHeight="1">
      <c r="A283" s="133" t="s">
        <v>156</v>
      </c>
      <c r="B283" s="210" t="s">
        <v>498</v>
      </c>
      <c r="C283" s="137" t="s">
        <v>662</v>
      </c>
      <c r="D283" s="138">
        <v>100</v>
      </c>
      <c r="E283" s="476"/>
      <c r="F283" s="438">
        <f t="shared" si="26"/>
        <v>0</v>
      </c>
    </row>
    <row r="284" spans="1:6" ht="42" customHeight="1">
      <c r="A284" s="133" t="s">
        <v>157</v>
      </c>
      <c r="B284" s="252" t="s">
        <v>410</v>
      </c>
      <c r="C284" s="293" t="s">
        <v>227</v>
      </c>
      <c r="D284" s="294">
        <v>5</v>
      </c>
      <c r="E284" s="476"/>
      <c r="F284" s="438">
        <f t="shared" si="26"/>
        <v>0</v>
      </c>
    </row>
    <row r="285" spans="1:6" ht="16.5" customHeight="1">
      <c r="A285" s="133" t="s">
        <v>314</v>
      </c>
      <c r="B285" s="216" t="s">
        <v>411</v>
      </c>
      <c r="C285" s="141" t="s">
        <v>228</v>
      </c>
      <c r="D285" s="214">
        <v>1.2</v>
      </c>
      <c r="E285" s="476"/>
      <c r="F285" s="438">
        <f t="shared" si="26"/>
        <v>0</v>
      </c>
    </row>
    <row r="286" spans="1:6" ht="27.75" customHeight="1">
      <c r="A286" s="133" t="s">
        <v>315</v>
      </c>
      <c r="B286" s="217" t="s">
        <v>255</v>
      </c>
      <c r="C286" s="141" t="s">
        <v>13</v>
      </c>
      <c r="D286" s="218">
        <v>4</v>
      </c>
      <c r="E286" s="476"/>
      <c r="F286" s="438">
        <f>D286*ROUND(E286,2)</f>
        <v>0</v>
      </c>
    </row>
    <row r="287" spans="1:6" ht="26.25" customHeight="1">
      <c r="A287" s="133" t="s">
        <v>499</v>
      </c>
      <c r="B287" s="217" t="s">
        <v>257</v>
      </c>
      <c r="C287" s="141" t="s">
        <v>13</v>
      </c>
      <c r="D287" s="218">
        <v>4</v>
      </c>
      <c r="E287" s="476"/>
      <c r="F287" s="438">
        <f>D287*ROUND(E287,2)</f>
        <v>0</v>
      </c>
    </row>
    <row r="288" spans="1:6" ht="138.75" customHeight="1">
      <c r="A288" s="133" t="s">
        <v>500</v>
      </c>
      <c r="B288" s="215" t="s">
        <v>758</v>
      </c>
      <c r="C288" s="220" t="s">
        <v>13</v>
      </c>
      <c r="D288" s="194">
        <v>3</v>
      </c>
      <c r="E288" s="490"/>
      <c r="F288" s="440">
        <f>D288*ROUND(E288,2)</f>
        <v>0</v>
      </c>
    </row>
    <row r="289" spans="1:9" ht="25.5">
      <c r="A289" s="133" t="s">
        <v>501</v>
      </c>
      <c r="B289" s="127" t="s">
        <v>258</v>
      </c>
      <c r="C289" s="137" t="s">
        <v>667</v>
      </c>
      <c r="D289" s="138">
        <v>420</v>
      </c>
      <c r="E289" s="476"/>
      <c r="F289" s="438">
        <f>D289*ROUND(E289,2)</f>
        <v>0</v>
      </c>
    </row>
    <row r="290" spans="1:9" ht="30.75" customHeight="1">
      <c r="A290" s="133" t="s">
        <v>502</v>
      </c>
      <c r="B290" s="127" t="s">
        <v>259</v>
      </c>
      <c r="C290" s="137" t="s">
        <v>662</v>
      </c>
      <c r="D290" s="138">
        <v>10</v>
      </c>
      <c r="E290" s="476"/>
      <c r="F290" s="438">
        <f t="shared" ref="F290:F296" si="27">D290*ROUND(E290,2)</f>
        <v>0</v>
      </c>
    </row>
    <row r="291" spans="1:9" ht="38.25">
      <c r="A291" s="133" t="s">
        <v>503</v>
      </c>
      <c r="B291" s="295" t="s">
        <v>260</v>
      </c>
      <c r="C291" s="137" t="s">
        <v>13</v>
      </c>
      <c r="D291" s="137">
        <v>4</v>
      </c>
      <c r="E291" s="476"/>
      <c r="F291" s="438">
        <f t="shared" si="27"/>
        <v>0</v>
      </c>
    </row>
    <row r="292" spans="1:9" ht="38.25">
      <c r="A292" s="133" t="s">
        <v>504</v>
      </c>
      <c r="B292" s="295" t="s">
        <v>302</v>
      </c>
      <c r="C292" s="137" t="s">
        <v>13</v>
      </c>
      <c r="D292" s="137">
        <v>1</v>
      </c>
      <c r="E292" s="476"/>
      <c r="F292" s="438">
        <f t="shared" si="27"/>
        <v>0</v>
      </c>
    </row>
    <row r="293" spans="1:9" ht="40.5" customHeight="1">
      <c r="A293" s="133" t="s">
        <v>505</v>
      </c>
      <c r="B293" s="295" t="s">
        <v>261</v>
      </c>
      <c r="C293" s="137" t="s">
        <v>13</v>
      </c>
      <c r="D293" s="137">
        <v>5</v>
      </c>
      <c r="E293" s="476"/>
      <c r="F293" s="438">
        <f t="shared" si="27"/>
        <v>0</v>
      </c>
    </row>
    <row r="294" spans="1:9" ht="38.25">
      <c r="A294" s="133" t="s">
        <v>506</v>
      </c>
      <c r="B294" s="295" t="s">
        <v>262</v>
      </c>
      <c r="C294" s="137" t="s">
        <v>13</v>
      </c>
      <c r="D294" s="137">
        <v>1</v>
      </c>
      <c r="E294" s="476"/>
      <c r="F294" s="438">
        <f t="shared" si="27"/>
        <v>0</v>
      </c>
    </row>
    <row r="295" spans="1:9" ht="68.25" customHeight="1">
      <c r="A295" s="133" t="s">
        <v>507</v>
      </c>
      <c r="B295" s="252" t="s">
        <v>413</v>
      </c>
      <c r="C295" s="141" t="s">
        <v>227</v>
      </c>
      <c r="D295" s="142">
        <v>420</v>
      </c>
      <c r="E295" s="476"/>
      <c r="F295" s="438">
        <f t="shared" si="27"/>
        <v>0</v>
      </c>
    </row>
    <row r="296" spans="1:9" ht="168" customHeight="1">
      <c r="A296" s="133" t="s">
        <v>508</v>
      </c>
      <c r="B296" s="127" t="s">
        <v>264</v>
      </c>
      <c r="C296" s="137" t="s">
        <v>9</v>
      </c>
      <c r="D296" s="138">
        <v>1</v>
      </c>
      <c r="E296" s="476"/>
      <c r="F296" s="438">
        <f t="shared" si="27"/>
        <v>0</v>
      </c>
      <c r="I296" t="s">
        <v>509</v>
      </c>
    </row>
    <row r="297" spans="1:9">
      <c r="A297" s="22" t="s">
        <v>158</v>
      </c>
      <c r="B297" s="45" t="s">
        <v>316</v>
      </c>
      <c r="C297" s="46"/>
      <c r="D297" s="47"/>
      <c r="E297" s="508"/>
      <c r="F297" s="435">
        <f>SUM(F298+F306+F323)</f>
        <v>0</v>
      </c>
    </row>
    <row r="298" spans="1:9">
      <c r="A298" s="48" t="s">
        <v>159</v>
      </c>
      <c r="B298" s="27" t="s">
        <v>210</v>
      </c>
      <c r="C298" s="14"/>
      <c r="D298" s="17"/>
      <c r="E298" s="477"/>
      <c r="F298" s="447">
        <f>SUM(F299:F305)</f>
        <v>0</v>
      </c>
    </row>
    <row r="299" spans="1:9" ht="33" customHeight="1">
      <c r="A299" s="133" t="s">
        <v>160</v>
      </c>
      <c r="B299" s="230" t="s">
        <v>265</v>
      </c>
      <c r="C299" s="231" t="s">
        <v>272</v>
      </c>
      <c r="D299" s="232">
        <v>146</v>
      </c>
      <c r="E299" s="476"/>
      <c r="F299" s="441">
        <f>D299*ROUND(E299,2)</f>
        <v>0</v>
      </c>
    </row>
    <row r="300" spans="1:9" ht="25.5">
      <c r="A300" s="133" t="s">
        <v>161</v>
      </c>
      <c r="B300" s="230" t="s">
        <v>266</v>
      </c>
      <c r="C300" s="231" t="s">
        <v>273</v>
      </c>
      <c r="D300" s="232">
        <v>35</v>
      </c>
      <c r="E300" s="476"/>
      <c r="F300" s="441">
        <f t="shared" ref="F300:F305" si="28">D300*ROUND(E300,2)</f>
        <v>0</v>
      </c>
    </row>
    <row r="301" spans="1:9" ht="27" customHeight="1">
      <c r="A301" s="133" t="s">
        <v>162</v>
      </c>
      <c r="B301" s="230" t="s">
        <v>267</v>
      </c>
      <c r="C301" s="231" t="s">
        <v>273</v>
      </c>
      <c r="D301" s="232">
        <v>14</v>
      </c>
      <c r="E301" s="476"/>
      <c r="F301" s="441">
        <f t="shared" si="28"/>
        <v>0</v>
      </c>
    </row>
    <row r="302" spans="1:9" ht="25.5">
      <c r="A302" s="133" t="s">
        <v>164</v>
      </c>
      <c r="B302" s="230" t="s">
        <v>268</v>
      </c>
      <c r="C302" s="231" t="s">
        <v>273</v>
      </c>
      <c r="D302" s="232">
        <v>28</v>
      </c>
      <c r="E302" s="476"/>
      <c r="F302" s="441">
        <f t="shared" si="28"/>
        <v>0</v>
      </c>
    </row>
    <row r="303" spans="1:9" ht="30" customHeight="1">
      <c r="A303" s="133" t="s">
        <v>165</v>
      </c>
      <c r="B303" s="230" t="s">
        <v>269</v>
      </c>
      <c r="C303" s="231" t="s">
        <v>273</v>
      </c>
      <c r="D303" s="232">
        <v>10</v>
      </c>
      <c r="E303" s="476"/>
      <c r="F303" s="441">
        <f t="shared" si="28"/>
        <v>0</v>
      </c>
    </row>
    <row r="304" spans="1:9" ht="25.5">
      <c r="A304" s="133" t="s">
        <v>166</v>
      </c>
      <c r="B304" s="230" t="s">
        <v>270</v>
      </c>
      <c r="C304" s="231" t="s">
        <v>273</v>
      </c>
      <c r="D304" s="232">
        <v>129</v>
      </c>
      <c r="E304" s="476"/>
      <c r="F304" s="441">
        <f t="shared" si="28"/>
        <v>0</v>
      </c>
    </row>
    <row r="305" spans="1:6">
      <c r="A305" s="133" t="s">
        <v>317</v>
      </c>
      <c r="B305" s="230" t="s">
        <v>271</v>
      </c>
      <c r="C305" s="228" t="s">
        <v>273</v>
      </c>
      <c r="D305" s="296">
        <v>52</v>
      </c>
      <c r="E305" s="507"/>
      <c r="F305" s="441">
        <f t="shared" si="28"/>
        <v>0</v>
      </c>
    </row>
    <row r="306" spans="1:6">
      <c r="A306" s="49" t="s">
        <v>163</v>
      </c>
      <c r="B306" s="50" t="s">
        <v>236</v>
      </c>
      <c r="C306" s="51"/>
      <c r="D306" s="52"/>
      <c r="E306" s="477"/>
      <c r="F306" s="447">
        <f>SUM(F307:F322)</f>
        <v>0</v>
      </c>
    </row>
    <row r="307" spans="1:6" ht="16.5" customHeight="1">
      <c r="A307" s="251" t="s">
        <v>318</v>
      </c>
      <c r="B307" s="227" t="s">
        <v>274</v>
      </c>
      <c r="C307" s="231" t="s">
        <v>209</v>
      </c>
      <c r="D307" s="232">
        <v>358</v>
      </c>
      <c r="E307" s="493"/>
      <c r="F307" s="449">
        <f>D307*ROUND(E307,2)</f>
        <v>0</v>
      </c>
    </row>
    <row r="308" spans="1:6">
      <c r="A308" s="251" t="s">
        <v>319</v>
      </c>
      <c r="B308" s="235" t="s">
        <v>415</v>
      </c>
      <c r="C308" s="231" t="s">
        <v>13</v>
      </c>
      <c r="D308" s="117">
        <v>66</v>
      </c>
      <c r="E308" s="476"/>
      <c r="F308" s="438">
        <f t="shared" ref="F308:F322" si="29">D308*ROUND(E308,2)</f>
        <v>0</v>
      </c>
    </row>
    <row r="309" spans="1:6" ht="30" customHeight="1">
      <c r="A309" s="251" t="s">
        <v>320</v>
      </c>
      <c r="B309" s="236" t="s">
        <v>466</v>
      </c>
      <c r="C309" s="231" t="s">
        <v>13</v>
      </c>
      <c r="D309" s="117">
        <v>33</v>
      </c>
      <c r="E309" s="476"/>
      <c r="F309" s="438">
        <f t="shared" si="29"/>
        <v>0</v>
      </c>
    </row>
    <row r="310" spans="1:6">
      <c r="A310" s="251" t="s">
        <v>321</v>
      </c>
      <c r="B310" s="236" t="s">
        <v>668</v>
      </c>
      <c r="C310" s="231" t="s">
        <v>13</v>
      </c>
      <c r="D310" s="117">
        <v>32</v>
      </c>
      <c r="E310" s="476"/>
      <c r="F310" s="438">
        <f t="shared" si="29"/>
        <v>0</v>
      </c>
    </row>
    <row r="311" spans="1:6">
      <c r="A311" s="251" t="s">
        <v>322</v>
      </c>
      <c r="B311" s="236" t="s">
        <v>669</v>
      </c>
      <c r="C311" s="231" t="s">
        <v>13</v>
      </c>
      <c r="D311" s="117">
        <v>32</v>
      </c>
      <c r="E311" s="476"/>
      <c r="F311" s="438">
        <f t="shared" si="29"/>
        <v>0</v>
      </c>
    </row>
    <row r="312" spans="1:6">
      <c r="A312" s="251" t="s">
        <v>323</v>
      </c>
      <c r="B312" s="236" t="s">
        <v>416</v>
      </c>
      <c r="C312" s="231" t="s">
        <v>13</v>
      </c>
      <c r="D312" s="117">
        <v>19</v>
      </c>
      <c r="E312" s="476"/>
      <c r="F312" s="438">
        <f t="shared" si="29"/>
        <v>0</v>
      </c>
    </row>
    <row r="313" spans="1:6">
      <c r="A313" s="251" t="s">
        <v>324</v>
      </c>
      <c r="B313" s="236" t="s">
        <v>371</v>
      </c>
      <c r="C313" s="231" t="s">
        <v>13</v>
      </c>
      <c r="D313" s="117">
        <v>14</v>
      </c>
      <c r="E313" s="476"/>
      <c r="F313" s="438">
        <f t="shared" si="29"/>
        <v>0</v>
      </c>
    </row>
    <row r="314" spans="1:6">
      <c r="A314" s="251" t="s">
        <v>325</v>
      </c>
      <c r="B314" s="236" t="s">
        <v>418</v>
      </c>
      <c r="C314" s="297" t="s">
        <v>13</v>
      </c>
      <c r="D314" s="117">
        <v>25</v>
      </c>
      <c r="E314" s="476"/>
      <c r="F314" s="438">
        <f t="shared" si="29"/>
        <v>0</v>
      </c>
    </row>
    <row r="315" spans="1:6">
      <c r="A315" s="262" t="s">
        <v>326</v>
      </c>
      <c r="B315" s="235" t="s">
        <v>372</v>
      </c>
      <c r="C315" s="231" t="s">
        <v>13</v>
      </c>
      <c r="D315" s="117">
        <v>32</v>
      </c>
      <c r="E315" s="476"/>
      <c r="F315" s="438">
        <f t="shared" si="29"/>
        <v>0</v>
      </c>
    </row>
    <row r="316" spans="1:6">
      <c r="A316" s="251" t="s">
        <v>327</v>
      </c>
      <c r="B316" s="235" t="s">
        <v>419</v>
      </c>
      <c r="C316" s="231" t="s">
        <v>13</v>
      </c>
      <c r="D316" s="117">
        <v>32</v>
      </c>
      <c r="E316" s="476"/>
      <c r="F316" s="438">
        <f t="shared" si="29"/>
        <v>0</v>
      </c>
    </row>
    <row r="317" spans="1:6" ht="25.5">
      <c r="A317" s="251" t="s">
        <v>328</v>
      </c>
      <c r="B317" s="235" t="s">
        <v>670</v>
      </c>
      <c r="C317" s="231" t="s">
        <v>13</v>
      </c>
      <c r="D317" s="117">
        <v>19</v>
      </c>
      <c r="E317" s="476"/>
      <c r="F317" s="438">
        <f t="shared" si="29"/>
        <v>0</v>
      </c>
    </row>
    <row r="318" spans="1:6" ht="25.5">
      <c r="A318" s="251" t="s">
        <v>329</v>
      </c>
      <c r="B318" s="235" t="s">
        <v>671</v>
      </c>
      <c r="C318" s="231" t="s">
        <v>13</v>
      </c>
      <c r="D318" s="117">
        <v>14</v>
      </c>
      <c r="E318" s="476"/>
      <c r="F318" s="438">
        <f t="shared" si="29"/>
        <v>0</v>
      </c>
    </row>
    <row r="319" spans="1:6">
      <c r="A319" s="251" t="s">
        <v>330</v>
      </c>
      <c r="B319" s="235" t="s">
        <v>373</v>
      </c>
      <c r="C319" s="231" t="s">
        <v>13</v>
      </c>
      <c r="D319" s="117">
        <v>7</v>
      </c>
      <c r="E319" s="476"/>
      <c r="F319" s="438">
        <f t="shared" si="29"/>
        <v>0</v>
      </c>
    </row>
    <row r="320" spans="1:6">
      <c r="A320" s="251" t="s">
        <v>331</v>
      </c>
      <c r="B320" s="235" t="s">
        <v>374</v>
      </c>
      <c r="C320" s="231" t="s">
        <v>13</v>
      </c>
      <c r="D320" s="117">
        <v>14</v>
      </c>
      <c r="E320" s="476"/>
      <c r="F320" s="438">
        <f t="shared" si="29"/>
        <v>0</v>
      </c>
    </row>
    <row r="321" spans="1:6">
      <c r="A321" s="251" t="s">
        <v>332</v>
      </c>
      <c r="B321" s="235" t="s">
        <v>375</v>
      </c>
      <c r="C321" s="231" t="s">
        <v>13</v>
      </c>
      <c r="D321" s="116">
        <v>14</v>
      </c>
      <c r="E321" s="491"/>
      <c r="F321" s="450">
        <f t="shared" si="29"/>
        <v>0</v>
      </c>
    </row>
    <row r="322" spans="1:6">
      <c r="A322" s="251" t="s">
        <v>333</v>
      </c>
      <c r="B322" s="298" t="s">
        <v>417</v>
      </c>
      <c r="C322" s="228" t="s">
        <v>13</v>
      </c>
      <c r="D322" s="299">
        <v>64</v>
      </c>
      <c r="E322" s="476"/>
      <c r="F322" s="449">
        <f t="shared" si="29"/>
        <v>0</v>
      </c>
    </row>
    <row r="323" spans="1:6" ht="15" customHeight="1">
      <c r="A323" s="34" t="s">
        <v>335</v>
      </c>
      <c r="B323" s="27" t="s">
        <v>245</v>
      </c>
      <c r="C323" s="53"/>
      <c r="D323" s="11"/>
      <c r="E323" s="477"/>
      <c r="F323" s="437">
        <f>SUM(F324:F331)</f>
        <v>0</v>
      </c>
    </row>
    <row r="324" spans="1:6" s="2" customFormat="1">
      <c r="A324" s="251" t="s">
        <v>336</v>
      </c>
      <c r="B324" s="230" t="s">
        <v>275</v>
      </c>
      <c r="C324" s="231" t="s">
        <v>13</v>
      </c>
      <c r="D324" s="300">
        <v>33</v>
      </c>
      <c r="E324" s="476"/>
      <c r="F324" s="441">
        <f>D324*ROUND(E324,2)</f>
        <v>0</v>
      </c>
    </row>
    <row r="325" spans="1:6" s="2" customFormat="1" ht="25.5">
      <c r="A325" s="251" t="s">
        <v>337</v>
      </c>
      <c r="B325" s="239" t="s">
        <v>276</v>
      </c>
      <c r="C325" s="231" t="s">
        <v>13</v>
      </c>
      <c r="D325" s="301">
        <v>33</v>
      </c>
      <c r="E325" s="476"/>
      <c r="F325" s="441">
        <f t="shared" ref="F325:F331" si="30">D325*ROUND(E325,2)</f>
        <v>0</v>
      </c>
    </row>
    <row r="326" spans="1:6" s="2" customFormat="1" ht="31.5" customHeight="1">
      <c r="A326" s="251" t="s">
        <v>338</v>
      </c>
      <c r="B326" s="239" t="s">
        <v>277</v>
      </c>
      <c r="C326" s="231" t="s">
        <v>281</v>
      </c>
      <c r="D326" s="302">
        <v>20</v>
      </c>
      <c r="E326" s="476"/>
      <c r="F326" s="441">
        <f t="shared" si="30"/>
        <v>0</v>
      </c>
    </row>
    <row r="327" spans="1:6" s="2" customFormat="1" ht="25.5">
      <c r="A327" s="251" t="s">
        <v>339</v>
      </c>
      <c r="B327" s="239" t="s">
        <v>278</v>
      </c>
      <c r="C327" s="231" t="s">
        <v>282</v>
      </c>
      <c r="D327" s="302">
        <v>160</v>
      </c>
      <c r="E327" s="476"/>
      <c r="F327" s="441">
        <f t="shared" si="30"/>
        <v>0</v>
      </c>
    </row>
    <row r="328" spans="1:6" s="2" customFormat="1" ht="25.5">
      <c r="A328" s="251" t="s">
        <v>340</v>
      </c>
      <c r="B328" s="230" t="s">
        <v>279</v>
      </c>
      <c r="C328" s="231" t="s">
        <v>672</v>
      </c>
      <c r="D328" s="302">
        <v>537</v>
      </c>
      <c r="E328" s="476"/>
      <c r="F328" s="441">
        <f t="shared" si="30"/>
        <v>0</v>
      </c>
    </row>
    <row r="329" spans="1:6" s="2" customFormat="1" ht="25.5">
      <c r="A329" s="251" t="s">
        <v>341</v>
      </c>
      <c r="B329" s="240" t="s">
        <v>280</v>
      </c>
      <c r="C329" s="231" t="s">
        <v>209</v>
      </c>
      <c r="D329" s="302">
        <v>358</v>
      </c>
      <c r="E329" s="507"/>
      <c r="F329" s="441">
        <f t="shared" si="30"/>
        <v>0</v>
      </c>
    </row>
    <row r="330" spans="1:6" s="2" customFormat="1" ht="38.25">
      <c r="A330" s="251" t="s">
        <v>342</v>
      </c>
      <c r="B330" s="239" t="s">
        <v>334</v>
      </c>
      <c r="C330" s="241" t="s">
        <v>672</v>
      </c>
      <c r="D330" s="303">
        <v>20</v>
      </c>
      <c r="E330" s="476"/>
      <c r="F330" s="438">
        <f t="shared" si="30"/>
        <v>0</v>
      </c>
    </row>
    <row r="331" spans="1:6" s="2" customFormat="1" ht="29.25" customHeight="1">
      <c r="A331" s="251" t="s">
        <v>366</v>
      </c>
      <c r="B331" s="127" t="s">
        <v>562</v>
      </c>
      <c r="C331" s="137" t="s">
        <v>13</v>
      </c>
      <c r="D331" s="137">
        <v>33</v>
      </c>
      <c r="E331" s="476"/>
      <c r="F331" s="441">
        <f t="shared" si="30"/>
        <v>0</v>
      </c>
    </row>
    <row r="332" spans="1:6">
      <c r="A332" s="4" t="s">
        <v>167</v>
      </c>
      <c r="B332" s="7" t="s">
        <v>510</v>
      </c>
      <c r="C332" s="32"/>
      <c r="D332" s="33"/>
      <c r="E332" s="495"/>
      <c r="F332" s="436">
        <f>SUM(F333+F346+F356+F363+F411+F459)</f>
        <v>0</v>
      </c>
    </row>
    <row r="333" spans="1:6">
      <c r="A333" s="34" t="s">
        <v>168</v>
      </c>
      <c r="B333" s="54" t="s">
        <v>7</v>
      </c>
      <c r="C333" s="10"/>
      <c r="D333" s="11"/>
      <c r="E333" s="477"/>
      <c r="F333" s="437">
        <f>SUM(F334:F345)</f>
        <v>0</v>
      </c>
    </row>
    <row r="334" spans="1:6" ht="237.75" customHeight="1">
      <c r="A334" s="304"/>
      <c r="B334" s="130" t="s">
        <v>661</v>
      </c>
      <c r="C334" s="125" t="s">
        <v>9</v>
      </c>
      <c r="D334" s="126">
        <v>1</v>
      </c>
      <c r="E334" s="509"/>
      <c r="F334" s="441">
        <f>D334*ROUND(E334,2)</f>
        <v>0</v>
      </c>
    </row>
    <row r="335" spans="1:6" ht="90.75" customHeight="1">
      <c r="A335" s="262" t="s">
        <v>169</v>
      </c>
      <c r="B335" s="127" t="s">
        <v>215</v>
      </c>
      <c r="C335" s="134" t="s">
        <v>9</v>
      </c>
      <c r="D335" s="135">
        <v>1</v>
      </c>
      <c r="E335" s="491"/>
      <c r="F335" s="441">
        <f>D335*ROUND(E335,2)</f>
        <v>0</v>
      </c>
    </row>
    <row r="336" spans="1:6" ht="103.5" customHeight="1">
      <c r="A336" s="262" t="s">
        <v>211</v>
      </c>
      <c r="B336" s="144" t="s">
        <v>216</v>
      </c>
      <c r="C336" s="137" t="s">
        <v>227</v>
      </c>
      <c r="D336" s="138">
        <v>510</v>
      </c>
      <c r="E336" s="476"/>
      <c r="F336" s="441">
        <f t="shared" ref="F336:F345" si="31">D336*ROUND(E336,2)</f>
        <v>0</v>
      </c>
    </row>
    <row r="337" spans="1:6" ht="25.5">
      <c r="A337" s="262" t="s">
        <v>212</v>
      </c>
      <c r="B337" s="139" t="s">
        <v>217</v>
      </c>
      <c r="C337" s="137" t="s">
        <v>666</v>
      </c>
      <c r="D337" s="138">
        <v>5</v>
      </c>
      <c r="E337" s="476"/>
      <c r="F337" s="441">
        <f t="shared" si="31"/>
        <v>0</v>
      </c>
    </row>
    <row r="338" spans="1:6" ht="51">
      <c r="A338" s="262" t="s">
        <v>170</v>
      </c>
      <c r="B338" s="139" t="s">
        <v>218</v>
      </c>
      <c r="C338" s="137" t="s">
        <v>666</v>
      </c>
      <c r="D338" s="138">
        <v>230</v>
      </c>
      <c r="E338" s="476"/>
      <c r="F338" s="441">
        <f t="shared" si="31"/>
        <v>0</v>
      </c>
    </row>
    <row r="339" spans="1:6" ht="38.25">
      <c r="A339" s="262" t="s">
        <v>343</v>
      </c>
      <c r="B339" s="139" t="s">
        <v>219</v>
      </c>
      <c r="C339" s="137" t="s">
        <v>227</v>
      </c>
      <c r="D339" s="138">
        <v>10</v>
      </c>
      <c r="E339" s="476"/>
      <c r="F339" s="441">
        <f t="shared" si="31"/>
        <v>0</v>
      </c>
    </row>
    <row r="340" spans="1:6" ht="38.25">
      <c r="A340" s="262" t="s">
        <v>344</v>
      </c>
      <c r="B340" s="139" t="s">
        <v>220</v>
      </c>
      <c r="C340" s="137" t="s">
        <v>666</v>
      </c>
      <c r="D340" s="138">
        <v>5</v>
      </c>
      <c r="E340" s="476"/>
      <c r="F340" s="441">
        <f t="shared" si="31"/>
        <v>0</v>
      </c>
    </row>
    <row r="341" spans="1:6" ht="51">
      <c r="A341" s="262" t="s">
        <v>345</v>
      </c>
      <c r="B341" s="139" t="s">
        <v>221</v>
      </c>
      <c r="C341" s="137" t="s">
        <v>666</v>
      </c>
      <c r="D341" s="138">
        <v>30</v>
      </c>
      <c r="E341" s="476"/>
      <c r="F341" s="441">
        <f t="shared" si="31"/>
        <v>0</v>
      </c>
    </row>
    <row r="342" spans="1:6" ht="42" customHeight="1">
      <c r="A342" s="262" t="s">
        <v>346</v>
      </c>
      <c r="B342" s="139" t="s">
        <v>222</v>
      </c>
      <c r="C342" s="137" t="s">
        <v>666</v>
      </c>
      <c r="D342" s="138">
        <v>30</v>
      </c>
      <c r="E342" s="476"/>
      <c r="F342" s="441">
        <f t="shared" si="31"/>
        <v>0</v>
      </c>
    </row>
    <row r="343" spans="1:6" ht="46.5" customHeight="1">
      <c r="A343" s="262" t="s">
        <v>347</v>
      </c>
      <c r="B343" s="423" t="s">
        <v>713</v>
      </c>
      <c r="C343" s="137" t="s">
        <v>13</v>
      </c>
      <c r="D343" s="138">
        <v>15</v>
      </c>
      <c r="E343" s="476"/>
      <c r="F343" s="441">
        <f t="shared" si="31"/>
        <v>0</v>
      </c>
    </row>
    <row r="344" spans="1:6" ht="78.75" customHeight="1">
      <c r="A344" s="262" t="s">
        <v>348</v>
      </c>
      <c r="B344" s="143" t="s">
        <v>725</v>
      </c>
      <c r="C344" s="137" t="s">
        <v>228</v>
      </c>
      <c r="D344" s="138">
        <v>12</v>
      </c>
      <c r="E344" s="476"/>
      <c r="F344" s="441">
        <f t="shared" si="31"/>
        <v>0</v>
      </c>
    </row>
    <row r="345" spans="1:6" ht="97.5" customHeight="1">
      <c r="A345" s="251" t="s">
        <v>511</v>
      </c>
      <c r="B345" s="144" t="s">
        <v>223</v>
      </c>
      <c r="C345" s="137" t="s">
        <v>9</v>
      </c>
      <c r="D345" s="138">
        <v>1</v>
      </c>
      <c r="E345" s="476"/>
      <c r="F345" s="438">
        <f t="shared" si="31"/>
        <v>0</v>
      </c>
    </row>
    <row r="346" spans="1:6">
      <c r="A346" s="55" t="s">
        <v>171</v>
      </c>
      <c r="B346" s="16" t="s">
        <v>210</v>
      </c>
      <c r="C346" s="56"/>
      <c r="D346" s="57"/>
      <c r="E346" s="510"/>
      <c r="F346" s="447">
        <f>SUM(F348:F355)</f>
        <v>0</v>
      </c>
    </row>
    <row r="347" spans="1:6" ht="102.75" customHeight="1">
      <c r="A347" s="305" t="s">
        <v>172</v>
      </c>
      <c r="B347" s="432" t="s">
        <v>727</v>
      </c>
      <c r="C347" s="306"/>
      <c r="D347" s="307"/>
      <c r="E347" s="479"/>
      <c r="F347" s="439"/>
    </row>
    <row r="348" spans="1:6">
      <c r="A348" s="308" t="s">
        <v>173</v>
      </c>
      <c r="B348" s="311" t="s">
        <v>229</v>
      </c>
      <c r="C348" s="315" t="s">
        <v>228</v>
      </c>
      <c r="D348" s="250">
        <v>279</v>
      </c>
      <c r="E348" s="497"/>
      <c r="F348" s="456">
        <f>D348*ROUND(E348,2)</f>
        <v>0</v>
      </c>
    </row>
    <row r="349" spans="1:6">
      <c r="A349" s="308" t="s">
        <v>512</v>
      </c>
      <c r="B349" s="312" t="s">
        <v>230</v>
      </c>
      <c r="C349" s="316" t="s">
        <v>228</v>
      </c>
      <c r="D349" s="317">
        <v>370</v>
      </c>
      <c r="E349" s="507"/>
      <c r="F349" s="456">
        <f>D349*ROUND(E349,2)</f>
        <v>0</v>
      </c>
    </row>
    <row r="350" spans="1:6" ht="14.25" customHeight="1">
      <c r="A350" s="310" t="s">
        <v>349</v>
      </c>
      <c r="B350" s="313" t="s">
        <v>664</v>
      </c>
      <c r="C350" s="141" t="s">
        <v>662</v>
      </c>
      <c r="D350" s="138">
        <v>408</v>
      </c>
      <c r="E350" s="476"/>
      <c r="F350" s="438">
        <f>D350*ROUND(E350,2)</f>
        <v>0</v>
      </c>
    </row>
    <row r="351" spans="1:6" ht="78" customHeight="1">
      <c r="A351" s="310" t="s">
        <v>350</v>
      </c>
      <c r="B351" s="252" t="s">
        <v>424</v>
      </c>
      <c r="C351" s="316" t="s">
        <v>228</v>
      </c>
      <c r="D351" s="317">
        <v>2</v>
      </c>
      <c r="E351" s="476"/>
      <c r="F351" s="438">
        <f>D351*ROUND(E351,2)</f>
        <v>0</v>
      </c>
    </row>
    <row r="352" spans="1:6" ht="25.5">
      <c r="A352" s="310" t="s">
        <v>351</v>
      </c>
      <c r="B352" s="313" t="s">
        <v>674</v>
      </c>
      <c r="C352" s="141" t="s">
        <v>228</v>
      </c>
      <c r="D352" s="138">
        <v>45</v>
      </c>
      <c r="E352" s="476"/>
      <c r="F352" s="438">
        <f t="shared" ref="F352:F355" si="32">D352*ROUND(E352,2)</f>
        <v>0</v>
      </c>
    </row>
    <row r="353" spans="1:6" ht="25.5">
      <c r="A353" s="310" t="s">
        <v>352</v>
      </c>
      <c r="B353" s="313" t="s">
        <v>675</v>
      </c>
      <c r="C353" s="141" t="s">
        <v>228</v>
      </c>
      <c r="D353" s="138">
        <v>120</v>
      </c>
      <c r="E353" s="476"/>
      <c r="F353" s="438">
        <f t="shared" si="32"/>
        <v>0</v>
      </c>
    </row>
    <row r="354" spans="1:6" ht="93.75" customHeight="1">
      <c r="A354" s="310" t="s">
        <v>353</v>
      </c>
      <c r="B354" s="314" t="s">
        <v>728</v>
      </c>
      <c r="C354" s="220" t="s">
        <v>228</v>
      </c>
      <c r="D354" s="195">
        <v>106</v>
      </c>
      <c r="E354" s="491"/>
      <c r="F354" s="438">
        <f t="shared" si="32"/>
        <v>0</v>
      </c>
    </row>
    <row r="355" spans="1:6" ht="27.75" customHeight="1">
      <c r="A355" s="310" t="s">
        <v>354</v>
      </c>
      <c r="B355" s="252" t="s">
        <v>513</v>
      </c>
      <c r="C355" s="213" t="s">
        <v>676</v>
      </c>
      <c r="D355" s="318">
        <v>370</v>
      </c>
      <c r="E355" s="476"/>
      <c r="F355" s="438">
        <f t="shared" si="32"/>
        <v>0</v>
      </c>
    </row>
    <row r="356" spans="1:6" ht="15" customHeight="1">
      <c r="A356" s="12" t="s">
        <v>554</v>
      </c>
      <c r="B356" s="16" t="s">
        <v>723</v>
      </c>
      <c r="C356" s="16"/>
      <c r="D356" s="35"/>
      <c r="E356" s="477"/>
      <c r="F356" s="447">
        <f>SUM(F357:F362)</f>
        <v>0</v>
      </c>
    </row>
    <row r="357" spans="1:6" ht="51">
      <c r="A357" s="433" t="s">
        <v>174</v>
      </c>
      <c r="B357" s="320" t="s">
        <v>514</v>
      </c>
      <c r="C357" s="321" t="s">
        <v>676</v>
      </c>
      <c r="D357" s="322">
        <v>3.5</v>
      </c>
      <c r="E357" s="503"/>
      <c r="F357" s="457">
        <f>D357*ROUND(E357,2)</f>
        <v>0</v>
      </c>
    </row>
    <row r="358" spans="1:6" ht="41.25" customHeight="1">
      <c r="A358" s="319" t="s">
        <v>566</v>
      </c>
      <c r="B358" s="320" t="s">
        <v>563</v>
      </c>
      <c r="C358" s="321" t="s">
        <v>228</v>
      </c>
      <c r="D358" s="322">
        <v>1.7</v>
      </c>
      <c r="E358" s="511"/>
      <c r="F358" s="457">
        <f t="shared" ref="F358:F362" si="33">D358*ROUND(E358,2)</f>
        <v>0</v>
      </c>
    </row>
    <row r="359" spans="1:6" ht="40.5" customHeight="1">
      <c r="A359" s="319" t="s">
        <v>567</v>
      </c>
      <c r="B359" s="320" t="s">
        <v>564</v>
      </c>
      <c r="C359" s="321" t="s">
        <v>676</v>
      </c>
      <c r="D359" s="322">
        <v>5.2</v>
      </c>
      <c r="E359" s="511"/>
      <c r="F359" s="457">
        <f t="shared" si="33"/>
        <v>0</v>
      </c>
    </row>
    <row r="360" spans="1:6" ht="41.25" customHeight="1">
      <c r="A360" s="319" t="s">
        <v>568</v>
      </c>
      <c r="B360" s="320" t="s">
        <v>565</v>
      </c>
      <c r="C360" s="321" t="s">
        <v>676</v>
      </c>
      <c r="D360" s="322">
        <v>1.2</v>
      </c>
      <c r="E360" s="511"/>
      <c r="F360" s="457">
        <f t="shared" si="33"/>
        <v>0</v>
      </c>
    </row>
    <row r="361" spans="1:6" ht="25.5">
      <c r="A361" s="319" t="s">
        <v>569</v>
      </c>
      <c r="B361" s="323" t="s">
        <v>515</v>
      </c>
      <c r="C361" s="321" t="s">
        <v>516</v>
      </c>
      <c r="D361" s="324">
        <v>345</v>
      </c>
      <c r="E361" s="511"/>
      <c r="F361" s="457">
        <f t="shared" si="33"/>
        <v>0</v>
      </c>
    </row>
    <row r="362" spans="1:6" ht="25.5">
      <c r="A362" s="319" t="s">
        <v>570</v>
      </c>
      <c r="B362" s="325" t="s">
        <v>517</v>
      </c>
      <c r="C362" s="321" t="s">
        <v>516</v>
      </c>
      <c r="D362" s="324">
        <v>509</v>
      </c>
      <c r="E362" s="503"/>
      <c r="F362" s="457">
        <f t="shared" si="33"/>
        <v>0</v>
      </c>
    </row>
    <row r="363" spans="1:6" ht="15" customHeight="1">
      <c r="A363" s="12" t="s">
        <v>555</v>
      </c>
      <c r="B363" s="122" t="s">
        <v>236</v>
      </c>
      <c r="C363" s="58"/>
      <c r="D363" s="37"/>
      <c r="E363" s="506"/>
      <c r="F363" s="447">
        <f>SUM(F364:F410)</f>
        <v>0</v>
      </c>
    </row>
    <row r="364" spans="1:6" ht="60.75" customHeight="1">
      <c r="A364" s="146" t="s">
        <v>175</v>
      </c>
      <c r="B364" s="259" t="s">
        <v>696</v>
      </c>
      <c r="C364" s="326"/>
      <c r="D364" s="204"/>
      <c r="E364" s="479"/>
      <c r="F364" s="439"/>
    </row>
    <row r="365" spans="1:6" ht="14.25" customHeight="1">
      <c r="A365" s="150" t="s">
        <v>571</v>
      </c>
      <c r="B365" s="327" t="s">
        <v>523</v>
      </c>
      <c r="C365" s="316" t="s">
        <v>227</v>
      </c>
      <c r="D365" s="317">
        <v>259</v>
      </c>
      <c r="E365" s="492"/>
      <c r="F365" s="443">
        <f t="shared" ref="F365:F384" si="34">D365*ROUND(E365,2)</f>
        <v>0</v>
      </c>
    </row>
    <row r="366" spans="1:6" ht="14.25" customHeight="1">
      <c r="A366" s="190" t="s">
        <v>572</v>
      </c>
      <c r="B366" s="328" t="s">
        <v>524</v>
      </c>
      <c r="C366" s="213" t="s">
        <v>227</v>
      </c>
      <c r="D366" s="318">
        <v>251</v>
      </c>
      <c r="E366" s="488"/>
      <c r="F366" s="442">
        <f t="shared" si="34"/>
        <v>0</v>
      </c>
    </row>
    <row r="367" spans="1:6" ht="15" customHeight="1">
      <c r="A367" s="155" t="s">
        <v>518</v>
      </c>
      <c r="B367" s="216" t="s">
        <v>677</v>
      </c>
      <c r="C367" s="141" t="s">
        <v>13</v>
      </c>
      <c r="D367" s="255">
        <v>1</v>
      </c>
      <c r="E367" s="476"/>
      <c r="F367" s="442">
        <f t="shared" si="34"/>
        <v>0</v>
      </c>
    </row>
    <row r="368" spans="1:6" ht="14.25" customHeight="1">
      <c r="A368" s="155" t="s">
        <v>519</v>
      </c>
      <c r="B368" s="216" t="s">
        <v>678</v>
      </c>
      <c r="C368" s="141" t="s">
        <v>13</v>
      </c>
      <c r="D368" s="255">
        <v>1</v>
      </c>
      <c r="E368" s="476"/>
      <c r="F368" s="442">
        <f t="shared" si="34"/>
        <v>0</v>
      </c>
    </row>
    <row r="369" spans="1:6" ht="27" customHeight="1">
      <c r="A369" s="155" t="s">
        <v>520</v>
      </c>
      <c r="B369" s="256" t="s">
        <v>525</v>
      </c>
      <c r="C369" s="220" t="s">
        <v>13</v>
      </c>
      <c r="D369" s="257">
        <v>4</v>
      </c>
      <c r="E369" s="491"/>
      <c r="F369" s="442">
        <f t="shared" si="34"/>
        <v>0</v>
      </c>
    </row>
    <row r="370" spans="1:6" ht="27.75" customHeight="1">
      <c r="A370" s="155" t="s">
        <v>521</v>
      </c>
      <c r="B370" s="216" t="s">
        <v>526</v>
      </c>
      <c r="C370" s="141" t="s">
        <v>13</v>
      </c>
      <c r="D370" s="255">
        <v>3</v>
      </c>
      <c r="E370" s="476"/>
      <c r="F370" s="442">
        <f t="shared" si="34"/>
        <v>0</v>
      </c>
    </row>
    <row r="371" spans="1:6" ht="14.25" customHeight="1">
      <c r="A371" s="155" t="s">
        <v>522</v>
      </c>
      <c r="B371" s="216" t="s">
        <v>679</v>
      </c>
      <c r="C371" s="141" t="s">
        <v>13</v>
      </c>
      <c r="D371" s="255">
        <v>4</v>
      </c>
      <c r="E371" s="476"/>
      <c r="F371" s="442">
        <f t="shared" si="34"/>
        <v>0</v>
      </c>
    </row>
    <row r="372" spans="1:6" ht="14.25" customHeight="1">
      <c r="A372" s="155" t="s">
        <v>573</v>
      </c>
      <c r="B372" s="216" t="s">
        <v>680</v>
      </c>
      <c r="C372" s="141" t="s">
        <v>13</v>
      </c>
      <c r="D372" s="255">
        <v>3</v>
      </c>
      <c r="E372" s="476"/>
      <c r="F372" s="442">
        <f t="shared" si="34"/>
        <v>0</v>
      </c>
    </row>
    <row r="373" spans="1:6" ht="14.25" customHeight="1">
      <c r="A373" s="155" t="s">
        <v>574</v>
      </c>
      <c r="B373" s="216" t="s">
        <v>681</v>
      </c>
      <c r="C373" s="141" t="s">
        <v>13</v>
      </c>
      <c r="D373" s="255">
        <v>4</v>
      </c>
      <c r="E373" s="476"/>
      <c r="F373" s="442">
        <f t="shared" si="34"/>
        <v>0</v>
      </c>
    </row>
    <row r="374" spans="1:6" ht="14.25" customHeight="1">
      <c r="A374" s="155" t="s">
        <v>575</v>
      </c>
      <c r="B374" s="216" t="s">
        <v>682</v>
      </c>
      <c r="C374" s="141" t="s">
        <v>13</v>
      </c>
      <c r="D374" s="255">
        <v>3</v>
      </c>
      <c r="E374" s="476"/>
      <c r="F374" s="442">
        <f t="shared" si="34"/>
        <v>0</v>
      </c>
    </row>
    <row r="375" spans="1:6" ht="14.25" customHeight="1">
      <c r="A375" s="155" t="s">
        <v>576</v>
      </c>
      <c r="B375" s="216" t="s">
        <v>683</v>
      </c>
      <c r="C375" s="141" t="s">
        <v>13</v>
      </c>
      <c r="D375" s="255">
        <v>2</v>
      </c>
      <c r="E375" s="476"/>
      <c r="F375" s="442">
        <f t="shared" si="34"/>
        <v>0</v>
      </c>
    </row>
    <row r="376" spans="1:6" ht="14.25" customHeight="1">
      <c r="A376" s="155" t="s">
        <v>577</v>
      </c>
      <c r="B376" s="216" t="s">
        <v>684</v>
      </c>
      <c r="C376" s="141" t="s">
        <v>13</v>
      </c>
      <c r="D376" s="255">
        <v>2</v>
      </c>
      <c r="E376" s="476"/>
      <c r="F376" s="442">
        <f t="shared" si="34"/>
        <v>0</v>
      </c>
    </row>
    <row r="377" spans="1:6" ht="14.25" customHeight="1">
      <c r="A377" s="155" t="s">
        <v>578</v>
      </c>
      <c r="B377" s="256" t="s">
        <v>527</v>
      </c>
      <c r="C377" s="220" t="s">
        <v>13</v>
      </c>
      <c r="D377" s="257">
        <v>4</v>
      </c>
      <c r="E377" s="491"/>
      <c r="F377" s="442">
        <f t="shared" si="34"/>
        <v>0</v>
      </c>
    </row>
    <row r="378" spans="1:6" ht="14.25" customHeight="1">
      <c r="A378" s="155" t="s">
        <v>579</v>
      </c>
      <c r="B378" s="216" t="s">
        <v>528</v>
      </c>
      <c r="C378" s="141" t="s">
        <v>13</v>
      </c>
      <c r="D378" s="255">
        <v>1</v>
      </c>
      <c r="E378" s="476"/>
      <c r="F378" s="442">
        <f t="shared" si="34"/>
        <v>0</v>
      </c>
    </row>
    <row r="379" spans="1:6" ht="15.75" customHeight="1">
      <c r="A379" s="155" t="s">
        <v>580</v>
      </c>
      <c r="B379" s="216" t="s">
        <v>529</v>
      </c>
      <c r="C379" s="141" t="s">
        <v>13</v>
      </c>
      <c r="D379" s="255">
        <v>2</v>
      </c>
      <c r="E379" s="476"/>
      <c r="F379" s="442">
        <f t="shared" si="34"/>
        <v>0</v>
      </c>
    </row>
    <row r="380" spans="1:6" ht="27.75" customHeight="1">
      <c r="A380" s="155" t="s">
        <v>581</v>
      </c>
      <c r="B380" s="216" t="s">
        <v>530</v>
      </c>
      <c r="C380" s="141" t="s">
        <v>13</v>
      </c>
      <c r="D380" s="255">
        <v>10</v>
      </c>
      <c r="E380" s="476"/>
      <c r="F380" s="442">
        <f t="shared" si="34"/>
        <v>0</v>
      </c>
    </row>
    <row r="381" spans="1:6" ht="14.25" customHeight="1">
      <c r="A381" s="155" t="s">
        <v>582</v>
      </c>
      <c r="B381" s="216" t="s">
        <v>426</v>
      </c>
      <c r="C381" s="141" t="s">
        <v>13</v>
      </c>
      <c r="D381" s="255">
        <v>1</v>
      </c>
      <c r="E381" s="476"/>
      <c r="F381" s="442">
        <f t="shared" si="34"/>
        <v>0</v>
      </c>
    </row>
    <row r="382" spans="1:6" ht="14.25" customHeight="1">
      <c r="A382" s="155" t="s">
        <v>583</v>
      </c>
      <c r="B382" s="216" t="s">
        <v>425</v>
      </c>
      <c r="C382" s="141" t="s">
        <v>13</v>
      </c>
      <c r="D382" s="255">
        <v>3</v>
      </c>
      <c r="E382" s="476"/>
      <c r="F382" s="442">
        <f t="shared" si="34"/>
        <v>0</v>
      </c>
    </row>
    <row r="383" spans="1:6" ht="14.25" customHeight="1">
      <c r="A383" s="155" t="s">
        <v>584</v>
      </c>
      <c r="B383" s="216" t="s">
        <v>531</v>
      </c>
      <c r="C383" s="141" t="s">
        <v>13</v>
      </c>
      <c r="D383" s="255">
        <v>2</v>
      </c>
      <c r="E383" s="476"/>
      <c r="F383" s="442">
        <f t="shared" si="34"/>
        <v>0</v>
      </c>
    </row>
    <row r="384" spans="1:6" ht="14.25" customHeight="1">
      <c r="A384" s="155" t="s">
        <v>585</v>
      </c>
      <c r="B384" s="211" t="s">
        <v>729</v>
      </c>
      <c r="C384" s="141" t="s">
        <v>13</v>
      </c>
      <c r="D384" s="255">
        <v>1</v>
      </c>
      <c r="E384" s="476"/>
      <c r="F384" s="442">
        <f t="shared" si="34"/>
        <v>0</v>
      </c>
    </row>
    <row r="385" spans="1:6" ht="29.25" customHeight="1">
      <c r="A385" s="155" t="s">
        <v>586</v>
      </c>
      <c r="B385" s="256" t="s">
        <v>532</v>
      </c>
      <c r="C385" s="220" t="s">
        <v>13</v>
      </c>
      <c r="D385" s="257">
        <v>4</v>
      </c>
      <c r="E385" s="491"/>
      <c r="F385" s="441">
        <f>D385*ROUND(E385,2)</f>
        <v>0</v>
      </c>
    </row>
    <row r="386" spans="1:6">
      <c r="A386" s="155" t="s">
        <v>587</v>
      </c>
      <c r="B386" s="217" t="s">
        <v>533</v>
      </c>
      <c r="C386" s="141" t="s">
        <v>13</v>
      </c>
      <c r="D386" s="255">
        <v>42</v>
      </c>
      <c r="E386" s="478"/>
      <c r="F386" s="441">
        <f>D386*ROUND(E386,2)</f>
        <v>0</v>
      </c>
    </row>
    <row r="387" spans="1:6" ht="20.25" customHeight="1">
      <c r="A387" s="155" t="s">
        <v>588</v>
      </c>
      <c r="B387" s="216" t="s">
        <v>427</v>
      </c>
      <c r="C387" s="137" t="s">
        <v>13</v>
      </c>
      <c r="D387" s="329">
        <v>39</v>
      </c>
      <c r="E387" s="476"/>
      <c r="F387" s="438">
        <f>D387*ROUND(E387,2)</f>
        <v>0</v>
      </c>
    </row>
    <row r="388" spans="1:6" ht="46.5" customHeight="1">
      <c r="A388" s="146" t="s">
        <v>589</v>
      </c>
      <c r="B388" s="259" t="s">
        <v>237</v>
      </c>
      <c r="C388" s="158"/>
      <c r="D388" s="330"/>
      <c r="E388" s="479"/>
      <c r="F388" s="439"/>
    </row>
    <row r="389" spans="1:6" ht="108" customHeight="1">
      <c r="A389" s="179" t="s">
        <v>590</v>
      </c>
      <c r="B389" s="165" t="s">
        <v>709</v>
      </c>
      <c r="C389" s="152" t="s">
        <v>13</v>
      </c>
      <c r="D389" s="331">
        <v>1</v>
      </c>
      <c r="E389" s="481"/>
      <c r="F389" s="440">
        <f>D389*ROUND(E389,2)</f>
        <v>0</v>
      </c>
    </row>
    <row r="390" spans="1:6" ht="108.75" customHeight="1">
      <c r="A390" s="150" t="s">
        <v>591</v>
      </c>
      <c r="B390" s="160" t="s">
        <v>710</v>
      </c>
      <c r="C390" s="176" t="s">
        <v>13</v>
      </c>
      <c r="D390" s="332">
        <v>2</v>
      </c>
      <c r="E390" s="480"/>
      <c r="F390" s="440">
        <f>D390*ROUND(E390,2)</f>
        <v>0</v>
      </c>
    </row>
    <row r="391" spans="1:6" ht="50.25" customHeight="1">
      <c r="A391" s="146" t="s">
        <v>592</v>
      </c>
      <c r="B391" s="259" t="s">
        <v>238</v>
      </c>
      <c r="C391" s="158"/>
      <c r="D391" s="330"/>
      <c r="E391" s="479"/>
      <c r="F391" s="439"/>
    </row>
    <row r="392" spans="1:6" ht="105" customHeight="1">
      <c r="A392" s="190" t="s">
        <v>593</v>
      </c>
      <c r="B392" s="160" t="s">
        <v>708</v>
      </c>
      <c r="C392" s="176" t="s">
        <v>13</v>
      </c>
      <c r="D392" s="332">
        <v>2</v>
      </c>
      <c r="E392" s="480"/>
      <c r="F392" s="442">
        <f>D392*ROUND(E392,2)</f>
        <v>0</v>
      </c>
    </row>
    <row r="393" spans="1:6" ht="30" customHeight="1">
      <c r="A393" s="146" t="s">
        <v>594</v>
      </c>
      <c r="B393" s="265" t="s">
        <v>476</v>
      </c>
      <c r="C393" s="158"/>
      <c r="D393" s="330"/>
      <c r="E393" s="479"/>
      <c r="F393" s="439"/>
    </row>
    <row r="394" spans="1:6" ht="71.25" customHeight="1">
      <c r="A394" s="190" t="s">
        <v>595</v>
      </c>
      <c r="B394" s="160" t="s">
        <v>711</v>
      </c>
      <c r="C394" s="176" t="s">
        <v>9</v>
      </c>
      <c r="D394" s="332">
        <v>1</v>
      </c>
      <c r="E394" s="488"/>
      <c r="F394" s="442">
        <f>D394*ROUND(E394,2)</f>
        <v>0</v>
      </c>
    </row>
    <row r="395" spans="1:6" ht="68.25" customHeight="1">
      <c r="A395" s="179" t="s">
        <v>596</v>
      </c>
      <c r="B395" s="333" t="s">
        <v>386</v>
      </c>
      <c r="C395" s="158"/>
      <c r="D395" s="330"/>
      <c r="E395" s="479"/>
      <c r="F395" s="439"/>
    </row>
    <row r="396" spans="1:6" ht="18" customHeight="1">
      <c r="A396" s="150" t="s">
        <v>597</v>
      </c>
      <c r="B396" s="415" t="s">
        <v>609</v>
      </c>
      <c r="C396" s="316" t="s">
        <v>13</v>
      </c>
      <c r="D396" s="417">
        <v>2</v>
      </c>
      <c r="E396" s="492"/>
      <c r="F396" s="440">
        <f>D396*ROUND(E396,2)</f>
        <v>0</v>
      </c>
    </row>
    <row r="397" spans="1:6" ht="17.25" customHeight="1">
      <c r="A397" s="150" t="s">
        <v>598</v>
      </c>
      <c r="B397" s="415" t="s">
        <v>387</v>
      </c>
      <c r="C397" s="316" t="s">
        <v>13</v>
      </c>
      <c r="D397" s="417">
        <v>2</v>
      </c>
      <c r="E397" s="492"/>
      <c r="F397" s="440">
        <f t="shared" ref="F397:F398" si="35">D397*ROUND(E397,2)</f>
        <v>0</v>
      </c>
    </row>
    <row r="398" spans="1:6" ht="15.75" customHeight="1">
      <c r="A398" s="190" t="s">
        <v>599</v>
      </c>
      <c r="B398" s="416" t="s">
        <v>610</v>
      </c>
      <c r="C398" s="213" t="s">
        <v>13</v>
      </c>
      <c r="D398" s="418">
        <v>2</v>
      </c>
      <c r="E398" s="488"/>
      <c r="F398" s="442">
        <f t="shared" si="35"/>
        <v>0</v>
      </c>
    </row>
    <row r="399" spans="1:6" ht="58.5" customHeight="1">
      <c r="A399" s="133" t="s">
        <v>600</v>
      </c>
      <c r="B399" s="178" t="s">
        <v>240</v>
      </c>
      <c r="C399" s="137" t="s">
        <v>13</v>
      </c>
      <c r="D399" s="157">
        <v>4</v>
      </c>
      <c r="E399" s="476"/>
      <c r="F399" s="441">
        <f>D399*ROUND(E399,2)</f>
        <v>0</v>
      </c>
    </row>
    <row r="400" spans="1:6" ht="136.5" customHeight="1">
      <c r="A400" s="286" t="s">
        <v>601</v>
      </c>
      <c r="B400" s="180" t="s">
        <v>759</v>
      </c>
      <c r="C400" s="181"/>
      <c r="D400" s="182"/>
      <c r="E400" s="485"/>
      <c r="F400" s="446"/>
    </row>
    <row r="401" spans="1:6" ht="14.25" customHeight="1">
      <c r="A401" s="150" t="s">
        <v>602</v>
      </c>
      <c r="B401" s="184" t="s">
        <v>241</v>
      </c>
      <c r="C401" s="152" t="s">
        <v>227</v>
      </c>
      <c r="D401" s="153">
        <v>128</v>
      </c>
      <c r="E401" s="492"/>
      <c r="F401" s="443">
        <f>D401*ROUND(E401,2)</f>
        <v>0</v>
      </c>
    </row>
    <row r="402" spans="1:6">
      <c r="A402" s="190" t="s">
        <v>603</v>
      </c>
      <c r="B402" s="187" t="s">
        <v>242</v>
      </c>
      <c r="C402" s="176" t="s">
        <v>13</v>
      </c>
      <c r="D402" s="188">
        <v>5</v>
      </c>
      <c r="E402" s="488"/>
      <c r="F402" s="442">
        <f>D402*ROUND(E402,2)</f>
        <v>0</v>
      </c>
    </row>
    <row r="403" spans="1:6" ht="29.25" customHeight="1">
      <c r="A403" s="179" t="s">
        <v>537</v>
      </c>
      <c r="B403" s="180" t="s">
        <v>243</v>
      </c>
      <c r="C403" s="181"/>
      <c r="D403" s="189"/>
      <c r="E403" s="485"/>
      <c r="F403" s="446"/>
    </row>
    <row r="404" spans="1:6" ht="18" customHeight="1">
      <c r="A404" s="150" t="s">
        <v>538</v>
      </c>
      <c r="B404" s="184" t="s">
        <v>534</v>
      </c>
      <c r="C404" s="152" t="s">
        <v>227</v>
      </c>
      <c r="D404" s="336">
        <v>74</v>
      </c>
      <c r="E404" s="492"/>
      <c r="F404" s="443">
        <f>D404*ROUND(E404,2)</f>
        <v>0</v>
      </c>
    </row>
    <row r="405" spans="1:6">
      <c r="A405" s="150" t="s">
        <v>539</v>
      </c>
      <c r="B405" s="288" t="s">
        <v>244</v>
      </c>
      <c r="C405" s="194" t="s">
        <v>227</v>
      </c>
      <c r="D405" s="195">
        <v>54</v>
      </c>
      <c r="E405" s="491"/>
      <c r="F405" s="441">
        <f>D405*ROUND(E405,2)</f>
        <v>0</v>
      </c>
    </row>
    <row r="406" spans="1:6" ht="71.25" customHeight="1">
      <c r="A406" s="337" t="s">
        <v>604</v>
      </c>
      <c r="B406" s="338" t="s">
        <v>760</v>
      </c>
      <c r="C406" s="158"/>
      <c r="D406" s="204"/>
      <c r="E406" s="479"/>
      <c r="F406" s="439"/>
    </row>
    <row r="407" spans="1:6">
      <c r="A407" s="339" t="s">
        <v>605</v>
      </c>
      <c r="B407" s="340" t="s">
        <v>535</v>
      </c>
      <c r="C407" s="206" t="s">
        <v>227</v>
      </c>
      <c r="D407" s="207">
        <v>259</v>
      </c>
      <c r="E407" s="490"/>
      <c r="F407" s="443">
        <f>D407*ROUND(E407,2)</f>
        <v>0</v>
      </c>
    </row>
    <row r="408" spans="1:6">
      <c r="A408" s="339" t="s">
        <v>606</v>
      </c>
      <c r="B408" s="340" t="s">
        <v>536</v>
      </c>
      <c r="C408" s="194" t="s">
        <v>227</v>
      </c>
      <c r="D408" s="341">
        <v>251</v>
      </c>
      <c r="E408" s="507"/>
      <c r="F408" s="442">
        <f t="shared" ref="F408:F409" si="36">D408*ROUND(E408,2)</f>
        <v>0</v>
      </c>
    </row>
    <row r="409" spans="1:6" ht="37.5" customHeight="1">
      <c r="A409" s="342" t="s">
        <v>607</v>
      </c>
      <c r="B409" s="193" t="s">
        <v>694</v>
      </c>
      <c r="C409" s="137" t="s">
        <v>227</v>
      </c>
      <c r="D409" s="138">
        <v>510</v>
      </c>
      <c r="E409" s="476"/>
      <c r="F409" s="438">
        <f t="shared" si="36"/>
        <v>0</v>
      </c>
    </row>
    <row r="410" spans="1:6" ht="56.25" customHeight="1">
      <c r="A410" s="342" t="s">
        <v>608</v>
      </c>
      <c r="B410" s="424" t="s">
        <v>370</v>
      </c>
      <c r="C410" s="137" t="s">
        <v>13</v>
      </c>
      <c r="D410" s="197">
        <v>2</v>
      </c>
      <c r="E410" s="476"/>
      <c r="F410" s="438">
        <f>D410*ROUND(E410,2)</f>
        <v>0</v>
      </c>
    </row>
    <row r="411" spans="1:6">
      <c r="A411" s="12" t="s">
        <v>611</v>
      </c>
      <c r="B411" s="19" t="s">
        <v>245</v>
      </c>
      <c r="C411" s="14"/>
      <c r="D411" s="17"/>
      <c r="E411" s="477"/>
      <c r="F411" s="437">
        <f>SUM(F413:F458)</f>
        <v>0</v>
      </c>
    </row>
    <row r="412" spans="1:6" ht="44.25" customHeight="1">
      <c r="A412" s="146" t="s">
        <v>612</v>
      </c>
      <c r="B412" s="198" t="s">
        <v>730</v>
      </c>
      <c r="C412" s="148"/>
      <c r="D412" s="149"/>
      <c r="E412" s="479"/>
      <c r="F412" s="439"/>
    </row>
    <row r="413" spans="1:6">
      <c r="A413" s="150" t="s">
        <v>613</v>
      </c>
      <c r="B413" s="199" t="s">
        <v>246</v>
      </c>
      <c r="C413" s="152" t="s">
        <v>662</v>
      </c>
      <c r="D413" s="153">
        <v>90</v>
      </c>
      <c r="E413" s="492"/>
      <c r="F413" s="443">
        <f>D413*ROUND(E413,2)</f>
        <v>0</v>
      </c>
    </row>
    <row r="414" spans="1:6">
      <c r="A414" s="190" t="s">
        <v>614</v>
      </c>
      <c r="B414" s="200" t="s">
        <v>247</v>
      </c>
      <c r="C414" s="176" t="s">
        <v>662</v>
      </c>
      <c r="D414" s="191">
        <v>90</v>
      </c>
      <c r="E414" s="491"/>
      <c r="F414" s="441">
        <f>D414*ROUND(E414,2)</f>
        <v>0</v>
      </c>
    </row>
    <row r="415" spans="1:6" ht="40.5" customHeight="1">
      <c r="A415" s="146" t="s">
        <v>615</v>
      </c>
      <c r="B415" s="292" t="s">
        <v>248</v>
      </c>
      <c r="C415" s="343"/>
      <c r="D415" s="344"/>
      <c r="E415" s="479"/>
      <c r="F415" s="439"/>
    </row>
    <row r="416" spans="1:6">
      <c r="A416" s="155" t="s">
        <v>616</v>
      </c>
      <c r="B416" s="200" t="s">
        <v>249</v>
      </c>
      <c r="C416" s="176" t="s">
        <v>662</v>
      </c>
      <c r="D416" s="191">
        <v>140</v>
      </c>
      <c r="E416" s="491"/>
      <c r="F416" s="441">
        <f>D416*ROUND(E416,2)</f>
        <v>0</v>
      </c>
    </row>
    <row r="417" spans="1:6" ht="42.75" customHeight="1">
      <c r="A417" s="146" t="s">
        <v>617</v>
      </c>
      <c r="B417" s="203" t="s">
        <v>540</v>
      </c>
      <c r="C417" s="158"/>
      <c r="D417" s="204"/>
      <c r="E417" s="479"/>
      <c r="F417" s="439"/>
    </row>
    <row r="418" spans="1:6">
      <c r="A418" s="150" t="s">
        <v>618</v>
      </c>
      <c r="B418" s="345" t="s">
        <v>403</v>
      </c>
      <c r="C418" s="309" t="s">
        <v>209</v>
      </c>
      <c r="D418" s="346">
        <v>14</v>
      </c>
      <c r="E418" s="492"/>
      <c r="F418" s="443">
        <f>D418*ROUND(E418,2)</f>
        <v>0</v>
      </c>
    </row>
    <row r="419" spans="1:6">
      <c r="A419" s="150" t="s">
        <v>619</v>
      </c>
      <c r="B419" s="208" t="s">
        <v>404</v>
      </c>
      <c r="C419" s="309" t="s">
        <v>13</v>
      </c>
      <c r="D419" s="334">
        <v>8</v>
      </c>
      <c r="E419" s="492"/>
      <c r="F419" s="443">
        <f t="shared" ref="F419:F423" si="37">D419*ROUND(E419,2)</f>
        <v>0</v>
      </c>
    </row>
    <row r="420" spans="1:6" ht="26.25">
      <c r="A420" s="150" t="s">
        <v>620</v>
      </c>
      <c r="B420" s="347" t="s">
        <v>405</v>
      </c>
      <c r="C420" s="309" t="s">
        <v>13</v>
      </c>
      <c r="D420" s="334">
        <v>2</v>
      </c>
      <c r="E420" s="492"/>
      <c r="F420" s="443">
        <f t="shared" si="37"/>
        <v>0</v>
      </c>
    </row>
    <row r="421" spans="1:6">
      <c r="A421" s="150" t="s">
        <v>621</v>
      </c>
      <c r="B421" s="345" t="s">
        <v>541</v>
      </c>
      <c r="C421" s="309" t="s">
        <v>209</v>
      </c>
      <c r="D421" s="346">
        <v>8</v>
      </c>
      <c r="E421" s="492"/>
      <c r="F421" s="443">
        <f t="shared" si="37"/>
        <v>0</v>
      </c>
    </row>
    <row r="422" spans="1:6">
      <c r="A422" s="150" t="s">
        <v>622</v>
      </c>
      <c r="B422" s="208" t="s">
        <v>542</v>
      </c>
      <c r="C422" s="309" t="s">
        <v>13</v>
      </c>
      <c r="D422" s="334">
        <v>5</v>
      </c>
      <c r="E422" s="492"/>
      <c r="F422" s="443">
        <f t="shared" si="37"/>
        <v>0</v>
      </c>
    </row>
    <row r="423" spans="1:6" ht="26.25">
      <c r="A423" s="150" t="s">
        <v>623</v>
      </c>
      <c r="B423" s="348" t="s">
        <v>543</v>
      </c>
      <c r="C423" s="349" t="s">
        <v>13</v>
      </c>
      <c r="D423" s="335">
        <v>2</v>
      </c>
      <c r="E423" s="488"/>
      <c r="F423" s="443">
        <f t="shared" si="37"/>
        <v>0</v>
      </c>
    </row>
    <row r="424" spans="1:6" ht="93" customHeight="1">
      <c r="A424" s="146" t="s">
        <v>624</v>
      </c>
      <c r="B424" s="350" t="s">
        <v>544</v>
      </c>
      <c r="C424" s="158"/>
      <c r="D424" s="204"/>
      <c r="E424" s="479"/>
      <c r="F424" s="439"/>
    </row>
    <row r="425" spans="1:6">
      <c r="A425" s="171" t="s">
        <v>625</v>
      </c>
      <c r="B425" s="351" t="s">
        <v>545</v>
      </c>
      <c r="C425" s="352" t="s">
        <v>665</v>
      </c>
      <c r="D425" s="353">
        <v>19.600000000000001</v>
      </c>
      <c r="E425" s="507"/>
      <c r="F425" s="443">
        <f>D425*ROUND(E425,2)</f>
        <v>0</v>
      </c>
    </row>
    <row r="426" spans="1:6">
      <c r="A426" s="171" t="s">
        <v>626</v>
      </c>
      <c r="B426" s="354" t="s">
        <v>685</v>
      </c>
      <c r="C426" s="352" t="s">
        <v>13</v>
      </c>
      <c r="D426" s="355">
        <v>4</v>
      </c>
      <c r="E426" s="490"/>
      <c r="F426" s="443">
        <f t="shared" ref="F426:F435" si="38">D426*ROUND(E426,2)</f>
        <v>0</v>
      </c>
    </row>
    <row r="427" spans="1:6">
      <c r="A427" s="171" t="s">
        <v>627</v>
      </c>
      <c r="B427" s="354" t="s">
        <v>686</v>
      </c>
      <c r="C427" s="352" t="s">
        <v>13</v>
      </c>
      <c r="D427" s="355">
        <v>10</v>
      </c>
      <c r="E427" s="492"/>
      <c r="F427" s="443">
        <f t="shared" si="38"/>
        <v>0</v>
      </c>
    </row>
    <row r="428" spans="1:6">
      <c r="A428" s="171" t="s">
        <v>628</v>
      </c>
      <c r="B428" s="354" t="s">
        <v>687</v>
      </c>
      <c r="C428" s="352" t="s">
        <v>13</v>
      </c>
      <c r="D428" s="355">
        <v>2</v>
      </c>
      <c r="E428" s="492"/>
      <c r="F428" s="443">
        <f t="shared" si="38"/>
        <v>0</v>
      </c>
    </row>
    <row r="429" spans="1:6">
      <c r="A429" s="171" t="s">
        <v>629</v>
      </c>
      <c r="B429" s="354" t="s">
        <v>688</v>
      </c>
      <c r="C429" s="352" t="s">
        <v>13</v>
      </c>
      <c r="D429" s="355">
        <v>4</v>
      </c>
      <c r="E429" s="492"/>
      <c r="F429" s="443">
        <f t="shared" si="38"/>
        <v>0</v>
      </c>
    </row>
    <row r="430" spans="1:6">
      <c r="A430" s="171" t="s">
        <v>630</v>
      </c>
      <c r="B430" s="356" t="s">
        <v>546</v>
      </c>
      <c r="C430" s="352" t="s">
        <v>13</v>
      </c>
      <c r="D430" s="355">
        <v>2</v>
      </c>
      <c r="E430" s="492"/>
      <c r="F430" s="443">
        <f t="shared" si="38"/>
        <v>0</v>
      </c>
    </row>
    <row r="431" spans="1:6">
      <c r="A431" s="171" t="s">
        <v>631</v>
      </c>
      <c r="B431" s="356" t="s">
        <v>547</v>
      </c>
      <c r="C431" s="352" t="s">
        <v>665</v>
      </c>
      <c r="D431" s="355">
        <v>1</v>
      </c>
      <c r="E431" s="492"/>
      <c r="F431" s="443">
        <f t="shared" si="38"/>
        <v>0</v>
      </c>
    </row>
    <row r="432" spans="1:6">
      <c r="A432" s="171" t="s">
        <v>632</v>
      </c>
      <c r="B432" s="356" t="s">
        <v>548</v>
      </c>
      <c r="C432" s="352" t="s">
        <v>665</v>
      </c>
      <c r="D432" s="355">
        <v>1.5</v>
      </c>
      <c r="E432" s="492"/>
      <c r="F432" s="443">
        <f t="shared" si="38"/>
        <v>0</v>
      </c>
    </row>
    <row r="433" spans="1:6">
      <c r="A433" s="171" t="s">
        <v>633</v>
      </c>
      <c r="B433" s="357" t="s">
        <v>549</v>
      </c>
      <c r="C433" s="352" t="s">
        <v>665</v>
      </c>
      <c r="D433" s="355">
        <v>4.1500000000000004</v>
      </c>
      <c r="E433" s="492"/>
      <c r="F433" s="443">
        <f t="shared" si="38"/>
        <v>0</v>
      </c>
    </row>
    <row r="434" spans="1:6">
      <c r="A434" s="179" t="s">
        <v>634</v>
      </c>
      <c r="B434" s="356" t="s">
        <v>550</v>
      </c>
      <c r="C434" s="352" t="s">
        <v>665</v>
      </c>
      <c r="D434" s="355">
        <v>6.8</v>
      </c>
      <c r="E434" s="492"/>
      <c r="F434" s="443">
        <f t="shared" si="38"/>
        <v>0</v>
      </c>
    </row>
    <row r="435" spans="1:6">
      <c r="A435" s="171" t="s">
        <v>635</v>
      </c>
      <c r="B435" s="351" t="s">
        <v>551</v>
      </c>
      <c r="C435" s="358" t="s">
        <v>665</v>
      </c>
      <c r="D435" s="228">
        <v>25.5</v>
      </c>
      <c r="E435" s="491"/>
      <c r="F435" s="441">
        <f t="shared" si="38"/>
        <v>0</v>
      </c>
    </row>
    <row r="436" spans="1:6" ht="54" customHeight="1">
      <c r="A436" s="133" t="s">
        <v>636</v>
      </c>
      <c r="B436" s="210" t="s">
        <v>250</v>
      </c>
      <c r="C436" s="137" t="s">
        <v>662</v>
      </c>
      <c r="D436" s="138">
        <v>5</v>
      </c>
      <c r="E436" s="476"/>
      <c r="F436" s="441">
        <f t="shared" ref="F436:F440" si="39">D436*ROUND(E436,2)</f>
        <v>0</v>
      </c>
    </row>
    <row r="437" spans="1:6" ht="38.25">
      <c r="A437" s="133" t="s">
        <v>637</v>
      </c>
      <c r="B437" s="210" t="s">
        <v>251</v>
      </c>
      <c r="C437" s="137" t="s">
        <v>662</v>
      </c>
      <c r="D437" s="138">
        <v>30</v>
      </c>
      <c r="E437" s="476"/>
      <c r="F437" s="441">
        <f t="shared" si="39"/>
        <v>0</v>
      </c>
    </row>
    <row r="438" spans="1:6" ht="30.75" customHeight="1">
      <c r="A438" s="133" t="s">
        <v>638</v>
      </c>
      <c r="B438" s="210" t="s">
        <v>253</v>
      </c>
      <c r="C438" s="137" t="s">
        <v>228</v>
      </c>
      <c r="D438" s="138">
        <v>5</v>
      </c>
      <c r="E438" s="476"/>
      <c r="F438" s="441">
        <f t="shared" si="39"/>
        <v>0</v>
      </c>
    </row>
    <row r="439" spans="1:6" ht="38.25">
      <c r="A439" s="359" t="s">
        <v>639</v>
      </c>
      <c r="B439" s="360" t="s">
        <v>409</v>
      </c>
      <c r="C439" s="141" t="s">
        <v>662</v>
      </c>
      <c r="D439" s="142">
        <v>20</v>
      </c>
      <c r="E439" s="476"/>
      <c r="F439" s="441">
        <f t="shared" si="39"/>
        <v>0</v>
      </c>
    </row>
    <row r="440" spans="1:6" ht="38.25">
      <c r="A440" s="133" t="s">
        <v>640</v>
      </c>
      <c r="B440" s="217" t="s">
        <v>410</v>
      </c>
      <c r="C440" s="141" t="s">
        <v>227</v>
      </c>
      <c r="D440" s="142">
        <v>10</v>
      </c>
      <c r="E440" s="476"/>
      <c r="F440" s="438">
        <f t="shared" si="39"/>
        <v>0</v>
      </c>
    </row>
    <row r="441" spans="1:6" ht="16.5" customHeight="1">
      <c r="A441" s="359" t="s">
        <v>641</v>
      </c>
      <c r="B441" s="217" t="s">
        <v>411</v>
      </c>
      <c r="C441" s="141" t="s">
        <v>228</v>
      </c>
      <c r="D441" s="214">
        <v>1.5</v>
      </c>
      <c r="E441" s="476"/>
      <c r="F441" s="438">
        <f>D441*ROUND(E441,2)</f>
        <v>0</v>
      </c>
    </row>
    <row r="442" spans="1:6" ht="25.5">
      <c r="A442" s="359" t="s">
        <v>642</v>
      </c>
      <c r="B442" s="361" t="s">
        <v>255</v>
      </c>
      <c r="C442" s="220" t="s">
        <v>13</v>
      </c>
      <c r="D442" s="221">
        <v>3</v>
      </c>
      <c r="E442" s="491"/>
      <c r="F442" s="441">
        <f>D442*ROUND(E442,2)</f>
        <v>0</v>
      </c>
    </row>
    <row r="443" spans="1:6" ht="28.5" customHeight="1">
      <c r="A443" s="155" t="s">
        <v>643</v>
      </c>
      <c r="B443" s="362" t="s">
        <v>256</v>
      </c>
      <c r="C443" s="137" t="s">
        <v>13</v>
      </c>
      <c r="D443" s="137">
        <v>2</v>
      </c>
      <c r="E443" s="476"/>
      <c r="F443" s="438">
        <f t="shared" ref="F443:F458" si="40">D443*ROUND(E443,2)</f>
        <v>0</v>
      </c>
    </row>
    <row r="444" spans="1:6" ht="60" customHeight="1">
      <c r="A444" s="133" t="s">
        <v>644</v>
      </c>
      <c r="B444" s="210" t="s">
        <v>761</v>
      </c>
      <c r="C444" s="137" t="s">
        <v>13</v>
      </c>
      <c r="D444" s="137">
        <v>2</v>
      </c>
      <c r="E444" s="476"/>
      <c r="F444" s="438">
        <f t="shared" si="40"/>
        <v>0</v>
      </c>
    </row>
    <row r="445" spans="1:6" ht="59.25" customHeight="1">
      <c r="A445" s="133" t="s">
        <v>646</v>
      </c>
      <c r="B445" s="365" t="s">
        <v>762</v>
      </c>
      <c r="C445" s="137" t="s">
        <v>13</v>
      </c>
      <c r="D445" s="137">
        <v>1</v>
      </c>
      <c r="E445" s="476"/>
      <c r="F445" s="438">
        <f t="shared" si="40"/>
        <v>0</v>
      </c>
    </row>
    <row r="446" spans="1:6" ht="25.5">
      <c r="A446" s="133" t="s">
        <v>647</v>
      </c>
      <c r="B446" s="127" t="s">
        <v>257</v>
      </c>
      <c r="C446" s="137" t="s">
        <v>13</v>
      </c>
      <c r="D446" s="137">
        <v>5</v>
      </c>
      <c r="E446" s="476"/>
      <c r="F446" s="438">
        <f t="shared" si="40"/>
        <v>0</v>
      </c>
    </row>
    <row r="447" spans="1:6" ht="68.25" customHeight="1">
      <c r="A447" s="133" t="s">
        <v>648</v>
      </c>
      <c r="B447" s="216" t="s">
        <v>697</v>
      </c>
      <c r="C447" s="141" t="s">
        <v>13</v>
      </c>
      <c r="D447" s="218">
        <v>2</v>
      </c>
      <c r="E447" s="476"/>
      <c r="F447" s="438">
        <f t="shared" si="40"/>
        <v>0</v>
      </c>
    </row>
    <row r="448" spans="1:6" ht="41.25" customHeight="1">
      <c r="A448" s="133" t="s">
        <v>649</v>
      </c>
      <c r="B448" s="216" t="s">
        <v>763</v>
      </c>
      <c r="C448" s="141" t="s">
        <v>13</v>
      </c>
      <c r="D448" s="218">
        <v>12</v>
      </c>
      <c r="E448" s="476"/>
      <c r="F448" s="438">
        <f t="shared" si="40"/>
        <v>0</v>
      </c>
    </row>
    <row r="449" spans="1:6" ht="105" customHeight="1">
      <c r="A449" s="133" t="s">
        <v>645</v>
      </c>
      <c r="B449" s="363" t="s">
        <v>764</v>
      </c>
      <c r="C449" s="220" t="s">
        <v>13</v>
      </c>
      <c r="D449" s="221">
        <v>2</v>
      </c>
      <c r="E449" s="476"/>
      <c r="F449" s="438">
        <f t="shared" si="40"/>
        <v>0</v>
      </c>
    </row>
    <row r="450" spans="1:6" ht="29.25" customHeight="1">
      <c r="A450" s="133" t="s">
        <v>650</v>
      </c>
      <c r="B450" s="364" t="s">
        <v>552</v>
      </c>
      <c r="C450" s="220" t="s">
        <v>553</v>
      </c>
      <c r="D450" s="221">
        <v>2</v>
      </c>
      <c r="E450" s="512"/>
      <c r="F450" s="438">
        <f t="shared" si="40"/>
        <v>0</v>
      </c>
    </row>
    <row r="451" spans="1:6" ht="25.5">
      <c r="A451" s="133" t="s">
        <v>651</v>
      </c>
      <c r="B451" s="127" t="s">
        <v>258</v>
      </c>
      <c r="C451" s="137" t="s">
        <v>667</v>
      </c>
      <c r="D451" s="138">
        <v>510</v>
      </c>
      <c r="E451" s="476"/>
      <c r="F451" s="438">
        <f t="shared" si="40"/>
        <v>0</v>
      </c>
    </row>
    <row r="452" spans="1:6" ht="27.75" customHeight="1">
      <c r="A452" s="133" t="s">
        <v>652</v>
      </c>
      <c r="B452" s="127" t="s">
        <v>259</v>
      </c>
      <c r="C452" s="137" t="s">
        <v>662</v>
      </c>
      <c r="D452" s="138">
        <v>10</v>
      </c>
      <c r="E452" s="476"/>
      <c r="F452" s="438">
        <f t="shared" si="40"/>
        <v>0</v>
      </c>
    </row>
    <row r="453" spans="1:6" ht="38.25">
      <c r="A453" s="133" t="s">
        <v>653</v>
      </c>
      <c r="B453" s="295" t="s">
        <v>260</v>
      </c>
      <c r="C453" s="137" t="s">
        <v>13</v>
      </c>
      <c r="D453" s="137">
        <v>10</v>
      </c>
      <c r="E453" s="476"/>
      <c r="F453" s="438">
        <f t="shared" si="40"/>
        <v>0</v>
      </c>
    </row>
    <row r="454" spans="1:6" ht="38.25">
      <c r="A454" s="133" t="s">
        <v>654</v>
      </c>
      <c r="B454" s="295" t="s">
        <v>302</v>
      </c>
      <c r="C454" s="137" t="s">
        <v>13</v>
      </c>
      <c r="D454" s="137">
        <v>3</v>
      </c>
      <c r="E454" s="476"/>
      <c r="F454" s="438">
        <f t="shared" si="40"/>
        <v>0</v>
      </c>
    </row>
    <row r="455" spans="1:6" ht="44.25" customHeight="1">
      <c r="A455" s="133" t="s">
        <v>655</v>
      </c>
      <c r="B455" s="295" t="s">
        <v>261</v>
      </c>
      <c r="C455" s="137" t="s">
        <v>13</v>
      </c>
      <c r="D455" s="137">
        <v>9</v>
      </c>
      <c r="E455" s="476"/>
      <c r="F455" s="438">
        <f t="shared" si="40"/>
        <v>0</v>
      </c>
    </row>
    <row r="456" spans="1:6" ht="42.75" customHeight="1">
      <c r="A456" s="133" t="s">
        <v>656</v>
      </c>
      <c r="B456" s="295" t="s">
        <v>262</v>
      </c>
      <c r="C456" s="137" t="s">
        <v>13</v>
      </c>
      <c r="D456" s="137">
        <v>4</v>
      </c>
      <c r="E456" s="476"/>
      <c r="F456" s="438">
        <f t="shared" si="40"/>
        <v>0</v>
      </c>
    </row>
    <row r="457" spans="1:6" ht="112.5" customHeight="1">
      <c r="A457" s="133" t="s">
        <v>657</v>
      </c>
      <c r="B457" s="216" t="s">
        <v>690</v>
      </c>
      <c r="C457" s="137" t="s">
        <v>227</v>
      </c>
      <c r="D457" s="138">
        <v>510</v>
      </c>
      <c r="E457" s="476"/>
      <c r="F457" s="438">
        <f t="shared" si="40"/>
        <v>0</v>
      </c>
    </row>
    <row r="458" spans="1:6" ht="189.75" customHeight="1">
      <c r="A458" s="133" t="s">
        <v>658</v>
      </c>
      <c r="B458" s="127" t="s">
        <v>264</v>
      </c>
      <c r="C458" s="137" t="s">
        <v>9</v>
      </c>
      <c r="D458" s="138">
        <v>1</v>
      </c>
      <c r="E458" s="476"/>
      <c r="F458" s="438">
        <f t="shared" si="40"/>
        <v>0</v>
      </c>
    </row>
    <row r="459" spans="1:6">
      <c r="A459" s="59" t="s">
        <v>176</v>
      </c>
      <c r="B459" s="38" t="s">
        <v>316</v>
      </c>
      <c r="C459" s="60"/>
      <c r="D459" s="61"/>
      <c r="E459" s="513"/>
      <c r="F459" s="435">
        <f>SUM(F460+F468+F486)</f>
        <v>0</v>
      </c>
    </row>
    <row r="460" spans="1:6">
      <c r="A460" s="62" t="s">
        <v>177</v>
      </c>
      <c r="B460" s="27" t="s">
        <v>210</v>
      </c>
      <c r="C460" s="29"/>
      <c r="D460" s="63"/>
      <c r="E460" s="477"/>
      <c r="F460" s="447">
        <f>SUM(F461:F467)</f>
        <v>0</v>
      </c>
    </row>
    <row r="461" spans="1:6" ht="33" customHeight="1">
      <c r="A461" s="146" t="s">
        <v>178</v>
      </c>
      <c r="B461" s="230" t="s">
        <v>265</v>
      </c>
      <c r="C461" s="231" t="s">
        <v>272</v>
      </c>
      <c r="D461" s="289">
        <v>227</v>
      </c>
      <c r="E461" s="476"/>
      <c r="F461" s="441">
        <f>D461*ROUND(E461,2)</f>
        <v>0</v>
      </c>
    </row>
    <row r="462" spans="1:6" ht="31.5" customHeight="1">
      <c r="A462" s="146" t="s">
        <v>179</v>
      </c>
      <c r="B462" s="230" t="s">
        <v>266</v>
      </c>
      <c r="C462" s="231" t="s">
        <v>273</v>
      </c>
      <c r="D462" s="289">
        <v>22</v>
      </c>
      <c r="E462" s="476"/>
      <c r="F462" s="441">
        <f t="shared" ref="F462:F467" si="41">D462*ROUND(E462,2)</f>
        <v>0</v>
      </c>
    </row>
    <row r="463" spans="1:6" ht="30" customHeight="1">
      <c r="A463" s="146" t="s">
        <v>180</v>
      </c>
      <c r="B463" s="227" t="s">
        <v>267</v>
      </c>
      <c r="C463" s="228" t="s">
        <v>273</v>
      </c>
      <c r="D463" s="289">
        <v>19</v>
      </c>
      <c r="E463" s="476"/>
      <c r="F463" s="441">
        <f t="shared" si="41"/>
        <v>0</v>
      </c>
    </row>
    <row r="464" spans="1:6" ht="25.5">
      <c r="A464" s="146" t="s">
        <v>197</v>
      </c>
      <c r="B464" s="230" t="s">
        <v>268</v>
      </c>
      <c r="C464" s="231" t="s">
        <v>273</v>
      </c>
      <c r="D464" s="366">
        <v>39</v>
      </c>
      <c r="E464" s="507"/>
      <c r="F464" s="441">
        <f t="shared" si="41"/>
        <v>0</v>
      </c>
    </row>
    <row r="465" spans="1:6" ht="20.25" customHeight="1">
      <c r="A465" s="146" t="s">
        <v>198</v>
      </c>
      <c r="B465" s="230" t="s">
        <v>269</v>
      </c>
      <c r="C465" s="231" t="s">
        <v>273</v>
      </c>
      <c r="D465" s="232">
        <v>11</v>
      </c>
      <c r="E465" s="476"/>
      <c r="F465" s="441">
        <f t="shared" si="41"/>
        <v>0</v>
      </c>
    </row>
    <row r="466" spans="1:6" ht="25.5">
      <c r="A466" s="146" t="s">
        <v>199</v>
      </c>
      <c r="B466" s="230" t="s">
        <v>270</v>
      </c>
      <c r="C466" s="231" t="s">
        <v>273</v>
      </c>
      <c r="D466" s="232">
        <v>181</v>
      </c>
      <c r="E466" s="476"/>
      <c r="F466" s="441">
        <f t="shared" si="41"/>
        <v>0</v>
      </c>
    </row>
    <row r="467" spans="1:6">
      <c r="A467" s="146" t="s">
        <v>355</v>
      </c>
      <c r="B467" s="230" t="s">
        <v>271</v>
      </c>
      <c r="C467" s="231" t="s">
        <v>273</v>
      </c>
      <c r="D467" s="232">
        <v>68</v>
      </c>
      <c r="E467" s="476"/>
      <c r="F467" s="441">
        <f t="shared" si="41"/>
        <v>0</v>
      </c>
    </row>
    <row r="468" spans="1:6">
      <c r="A468" s="12" t="s">
        <v>181</v>
      </c>
      <c r="B468" s="27" t="s">
        <v>236</v>
      </c>
      <c r="C468" s="64"/>
      <c r="D468" s="17"/>
      <c r="E468" s="477"/>
      <c r="F468" s="437">
        <f>SUM(F469:F485)</f>
        <v>0</v>
      </c>
    </row>
    <row r="469" spans="1:6">
      <c r="A469" s="133" t="s">
        <v>182</v>
      </c>
      <c r="B469" s="227" t="s">
        <v>274</v>
      </c>
      <c r="C469" s="367" t="s">
        <v>209</v>
      </c>
      <c r="D469" s="232">
        <v>276</v>
      </c>
      <c r="E469" s="493"/>
      <c r="F469" s="449">
        <f>D469*ROUND(E469,2)</f>
        <v>0</v>
      </c>
    </row>
    <row r="470" spans="1:6">
      <c r="A470" s="133" t="s">
        <v>183</v>
      </c>
      <c r="B470" s="368" t="s">
        <v>415</v>
      </c>
      <c r="C470" s="369" t="s">
        <v>13</v>
      </c>
      <c r="D470" s="370">
        <v>38</v>
      </c>
      <c r="E470" s="476"/>
      <c r="F470" s="449">
        <f t="shared" ref="F470:F485" si="42">D470*ROUND(E470,2)</f>
        <v>0</v>
      </c>
    </row>
    <row r="471" spans="1:6" ht="25.5">
      <c r="A471" s="133" t="s">
        <v>184</v>
      </c>
      <c r="B471" s="368" t="s">
        <v>466</v>
      </c>
      <c r="C471" s="369" t="s">
        <v>13</v>
      </c>
      <c r="D471" s="370">
        <v>13</v>
      </c>
      <c r="E471" s="491"/>
      <c r="F471" s="449">
        <f t="shared" si="42"/>
        <v>0</v>
      </c>
    </row>
    <row r="472" spans="1:6" ht="25.5">
      <c r="A472" s="133" t="s">
        <v>185</v>
      </c>
      <c r="B472" s="368" t="s">
        <v>556</v>
      </c>
      <c r="C472" s="369" t="s">
        <v>13</v>
      </c>
      <c r="D472" s="370">
        <v>6</v>
      </c>
      <c r="E472" s="476"/>
      <c r="F472" s="449">
        <f t="shared" si="42"/>
        <v>0</v>
      </c>
    </row>
    <row r="473" spans="1:6" ht="15.75" customHeight="1">
      <c r="A473" s="133" t="s">
        <v>186</v>
      </c>
      <c r="B473" s="368" t="s">
        <v>668</v>
      </c>
      <c r="C473" s="369" t="s">
        <v>13</v>
      </c>
      <c r="D473" s="370">
        <v>19</v>
      </c>
      <c r="E473" s="476"/>
      <c r="F473" s="449">
        <f t="shared" si="42"/>
        <v>0</v>
      </c>
    </row>
    <row r="474" spans="1:6">
      <c r="A474" s="133" t="s">
        <v>187</v>
      </c>
      <c r="B474" s="368" t="s">
        <v>669</v>
      </c>
      <c r="C474" s="369" t="s">
        <v>13</v>
      </c>
      <c r="D474" s="370">
        <v>19</v>
      </c>
      <c r="E474" s="476"/>
      <c r="F474" s="449">
        <f t="shared" si="42"/>
        <v>0</v>
      </c>
    </row>
    <row r="475" spans="1:6" ht="15.75" customHeight="1">
      <c r="A475" s="133" t="s">
        <v>188</v>
      </c>
      <c r="B475" s="368" t="s">
        <v>416</v>
      </c>
      <c r="C475" s="369" t="s">
        <v>13</v>
      </c>
      <c r="D475" s="370">
        <v>13</v>
      </c>
      <c r="E475" s="476"/>
      <c r="F475" s="449">
        <f t="shared" si="42"/>
        <v>0</v>
      </c>
    </row>
    <row r="476" spans="1:6">
      <c r="A476" s="133" t="s">
        <v>189</v>
      </c>
      <c r="B476" s="368" t="s">
        <v>371</v>
      </c>
      <c r="C476" s="369" t="s">
        <v>13</v>
      </c>
      <c r="D476" s="370">
        <v>6</v>
      </c>
      <c r="E476" s="476"/>
      <c r="F476" s="449">
        <f t="shared" si="42"/>
        <v>0</v>
      </c>
    </row>
    <row r="477" spans="1:6">
      <c r="A477" s="133" t="s">
        <v>190</v>
      </c>
      <c r="B477" s="368" t="s">
        <v>418</v>
      </c>
      <c r="C477" s="369" t="s">
        <v>13</v>
      </c>
      <c r="D477" s="370">
        <v>16</v>
      </c>
      <c r="E477" s="476"/>
      <c r="F477" s="449">
        <f t="shared" si="42"/>
        <v>0</v>
      </c>
    </row>
    <row r="478" spans="1:6">
      <c r="A478" s="133" t="s">
        <v>191</v>
      </c>
      <c r="B478" s="368" t="s">
        <v>372</v>
      </c>
      <c r="C478" s="369" t="s">
        <v>13</v>
      </c>
      <c r="D478" s="370">
        <v>23</v>
      </c>
      <c r="E478" s="476"/>
      <c r="F478" s="449">
        <f t="shared" si="42"/>
        <v>0</v>
      </c>
    </row>
    <row r="479" spans="1:6">
      <c r="A479" s="133" t="s">
        <v>192</v>
      </c>
      <c r="B479" s="368" t="s">
        <v>419</v>
      </c>
      <c r="C479" s="369" t="s">
        <v>13</v>
      </c>
      <c r="D479" s="370">
        <v>23</v>
      </c>
      <c r="E479" s="476"/>
      <c r="F479" s="449">
        <f t="shared" si="42"/>
        <v>0</v>
      </c>
    </row>
    <row r="480" spans="1:6" ht="25.5">
      <c r="A480" s="133" t="s">
        <v>193</v>
      </c>
      <c r="B480" s="368" t="s">
        <v>670</v>
      </c>
      <c r="C480" s="369" t="s">
        <v>13</v>
      </c>
      <c r="D480" s="370">
        <v>13</v>
      </c>
      <c r="E480" s="476"/>
      <c r="F480" s="449">
        <f t="shared" si="42"/>
        <v>0</v>
      </c>
    </row>
    <row r="481" spans="1:6" ht="32.25" customHeight="1">
      <c r="A481" s="133" t="s">
        <v>194</v>
      </c>
      <c r="B481" s="371" t="s">
        <v>671</v>
      </c>
      <c r="C481" s="369" t="s">
        <v>13</v>
      </c>
      <c r="D481" s="370">
        <v>6</v>
      </c>
      <c r="E481" s="476"/>
      <c r="F481" s="449">
        <f t="shared" si="42"/>
        <v>0</v>
      </c>
    </row>
    <row r="482" spans="1:6" ht="20.25" customHeight="1">
      <c r="A482" s="155" t="s">
        <v>195</v>
      </c>
      <c r="B482" s="368" t="s">
        <v>373</v>
      </c>
      <c r="C482" s="369" t="s">
        <v>13</v>
      </c>
      <c r="D482" s="370">
        <v>4</v>
      </c>
      <c r="E482" s="476"/>
      <c r="F482" s="449">
        <f t="shared" si="42"/>
        <v>0</v>
      </c>
    </row>
    <row r="483" spans="1:6" ht="20.25" customHeight="1">
      <c r="A483" s="133" t="s">
        <v>196</v>
      </c>
      <c r="B483" s="368" t="s">
        <v>374</v>
      </c>
      <c r="C483" s="369" t="s">
        <v>13</v>
      </c>
      <c r="D483" s="370">
        <v>8</v>
      </c>
      <c r="E483" s="476"/>
      <c r="F483" s="449">
        <f t="shared" si="42"/>
        <v>0</v>
      </c>
    </row>
    <row r="484" spans="1:6" ht="20.25" customHeight="1">
      <c r="A484" s="133" t="s">
        <v>557</v>
      </c>
      <c r="B484" s="368" t="s">
        <v>375</v>
      </c>
      <c r="C484" s="369" t="s">
        <v>13</v>
      </c>
      <c r="D484" s="370">
        <v>8</v>
      </c>
      <c r="E484" s="476"/>
      <c r="F484" s="449">
        <f t="shared" si="42"/>
        <v>0</v>
      </c>
    </row>
    <row r="485" spans="1:6" ht="16.5" customHeight="1">
      <c r="A485" s="133" t="s">
        <v>558</v>
      </c>
      <c r="B485" s="372" t="s">
        <v>417</v>
      </c>
      <c r="C485" s="373" t="s">
        <v>13</v>
      </c>
      <c r="D485" s="414">
        <v>46</v>
      </c>
      <c r="E485" s="476"/>
      <c r="F485" s="449">
        <f t="shared" si="42"/>
        <v>0</v>
      </c>
    </row>
    <row r="486" spans="1:6" ht="15.75" customHeight="1">
      <c r="A486" s="12" t="s">
        <v>200</v>
      </c>
      <c r="B486" s="27" t="s">
        <v>245</v>
      </c>
      <c r="C486" s="64"/>
      <c r="D486" s="17"/>
      <c r="E486" s="477"/>
      <c r="F486" s="437">
        <f>SUM(F487:F494)</f>
        <v>0</v>
      </c>
    </row>
    <row r="487" spans="1:6" s="2" customFormat="1">
      <c r="A487" s="155" t="s">
        <v>201</v>
      </c>
      <c r="B487" s="230" t="s">
        <v>275</v>
      </c>
      <c r="C487" s="231" t="s">
        <v>13</v>
      </c>
      <c r="D487" s="233">
        <v>19</v>
      </c>
      <c r="E487" s="491"/>
      <c r="F487" s="441">
        <f>D487*ROUND(E487,2)</f>
        <v>0</v>
      </c>
    </row>
    <row r="488" spans="1:6" s="2" customFormat="1" ht="25.5">
      <c r="A488" s="155" t="s">
        <v>202</v>
      </c>
      <c r="B488" s="239" t="s">
        <v>276</v>
      </c>
      <c r="C488" s="231" t="s">
        <v>13</v>
      </c>
      <c r="D488" s="374">
        <v>19</v>
      </c>
      <c r="E488" s="476"/>
      <c r="F488" s="441">
        <f t="shared" ref="F488:F494" si="43">D488*ROUND(E488,2)</f>
        <v>0</v>
      </c>
    </row>
    <row r="489" spans="1:6" s="2" customFormat="1" ht="25.5">
      <c r="A489" s="155" t="s">
        <v>203</v>
      </c>
      <c r="B489" s="239" t="s">
        <v>277</v>
      </c>
      <c r="C489" s="231" t="s">
        <v>281</v>
      </c>
      <c r="D489" s="296">
        <v>20</v>
      </c>
      <c r="E489" s="507"/>
      <c r="F489" s="441">
        <f t="shared" si="43"/>
        <v>0</v>
      </c>
    </row>
    <row r="490" spans="1:6" s="2" customFormat="1" ht="31.5" customHeight="1">
      <c r="A490" s="155" t="s">
        <v>204</v>
      </c>
      <c r="B490" s="239" t="s">
        <v>278</v>
      </c>
      <c r="C490" s="231" t="s">
        <v>282</v>
      </c>
      <c r="D490" s="302">
        <v>100</v>
      </c>
      <c r="E490" s="476"/>
      <c r="F490" s="441">
        <f t="shared" si="43"/>
        <v>0</v>
      </c>
    </row>
    <row r="491" spans="1:6" s="2" customFormat="1" ht="25.5">
      <c r="A491" s="155" t="s">
        <v>205</v>
      </c>
      <c r="B491" s="230" t="s">
        <v>279</v>
      </c>
      <c r="C491" s="231" t="s">
        <v>672</v>
      </c>
      <c r="D491" s="302">
        <v>414</v>
      </c>
      <c r="E491" s="476"/>
      <c r="F491" s="441">
        <f t="shared" si="43"/>
        <v>0</v>
      </c>
    </row>
    <row r="492" spans="1:6" s="2" customFormat="1" ht="33" customHeight="1">
      <c r="A492" s="155" t="s">
        <v>206</v>
      </c>
      <c r="B492" s="240" t="s">
        <v>280</v>
      </c>
      <c r="C492" s="231" t="s">
        <v>209</v>
      </c>
      <c r="D492" s="302">
        <v>276</v>
      </c>
      <c r="E492" s="476"/>
      <c r="F492" s="441">
        <f t="shared" si="43"/>
        <v>0</v>
      </c>
    </row>
    <row r="493" spans="1:6" s="2" customFormat="1" ht="38.25">
      <c r="A493" s="133" t="s">
        <v>207</v>
      </c>
      <c r="B493" s="239" t="s">
        <v>334</v>
      </c>
      <c r="C493" s="241" t="s">
        <v>672</v>
      </c>
      <c r="D493" s="302">
        <v>20</v>
      </c>
      <c r="E493" s="476"/>
      <c r="F493" s="441">
        <f t="shared" si="43"/>
        <v>0</v>
      </c>
    </row>
    <row r="494" spans="1:6" s="2" customFormat="1" ht="32.25" customHeight="1">
      <c r="A494" s="133" t="s">
        <v>367</v>
      </c>
      <c r="B494" s="154" t="s">
        <v>369</v>
      </c>
      <c r="C494" s="137" t="s">
        <v>13</v>
      </c>
      <c r="D494" s="137">
        <v>19</v>
      </c>
      <c r="E494" s="476"/>
      <c r="F494" s="441">
        <f t="shared" si="43"/>
        <v>0</v>
      </c>
    </row>
    <row r="495" spans="1:6">
      <c r="A495" s="65"/>
      <c r="B495" s="66"/>
      <c r="C495" s="67"/>
      <c r="D495" s="68"/>
      <c r="F495" s="458"/>
    </row>
    <row r="496" spans="1:6">
      <c r="A496" s="65"/>
      <c r="B496" s="66"/>
      <c r="C496" s="67"/>
      <c r="D496" s="68"/>
      <c r="F496" s="458"/>
    </row>
    <row r="497" spans="1:6" ht="20.25" customHeight="1">
      <c r="A497" s="65"/>
      <c r="B497" s="66"/>
      <c r="C497" s="67"/>
      <c r="D497" s="68"/>
      <c r="F497" s="458"/>
    </row>
    <row r="498" spans="1:6">
      <c r="A498" s="65"/>
      <c r="B498" s="71"/>
      <c r="C498" s="67"/>
      <c r="D498" s="68"/>
      <c r="F498" s="458"/>
    </row>
    <row r="499" spans="1:6">
      <c r="A499" s="65"/>
      <c r="B499" s="71"/>
      <c r="C499" s="67"/>
      <c r="D499" s="68"/>
      <c r="F499" s="458"/>
    </row>
    <row r="500" spans="1:6" ht="30" customHeight="1">
      <c r="A500" s="65"/>
      <c r="B500" s="72"/>
      <c r="C500" s="67"/>
      <c r="D500" s="68"/>
      <c r="F500" s="458"/>
    </row>
    <row r="501" spans="1:6">
      <c r="A501" s="65"/>
      <c r="B501" s="71"/>
      <c r="C501" s="67"/>
      <c r="D501" s="68"/>
      <c r="F501" s="458"/>
    </row>
    <row r="502" spans="1:6">
      <c r="A502" s="65"/>
      <c r="B502" s="71"/>
      <c r="C502" s="67"/>
      <c r="D502" s="68"/>
      <c r="F502" s="458"/>
    </row>
    <row r="503" spans="1:6">
      <c r="A503" s="65"/>
      <c r="B503" s="72"/>
      <c r="C503" s="67"/>
      <c r="D503" s="68"/>
      <c r="F503" s="458"/>
    </row>
    <row r="504" spans="1:6">
      <c r="A504" s="65"/>
      <c r="B504" s="71"/>
      <c r="C504" s="67"/>
      <c r="D504" s="68"/>
      <c r="F504" s="458"/>
    </row>
    <row r="505" spans="1:6">
      <c r="A505" s="65"/>
      <c r="B505" s="71"/>
      <c r="C505" s="67"/>
      <c r="D505" s="68"/>
      <c r="F505" s="458"/>
    </row>
    <row r="506" spans="1:6" ht="25.5" customHeight="1">
      <c r="A506" s="65"/>
      <c r="B506" s="71"/>
      <c r="C506" s="67"/>
      <c r="D506" s="68"/>
      <c r="F506" s="458"/>
    </row>
    <row r="507" spans="1:6">
      <c r="A507" s="65"/>
      <c r="B507" s="71"/>
      <c r="C507" s="67"/>
      <c r="D507" s="68"/>
      <c r="F507" s="458"/>
    </row>
    <row r="508" spans="1:6">
      <c r="A508" s="65"/>
      <c r="B508" s="71"/>
      <c r="C508" s="67"/>
      <c r="D508" s="68"/>
      <c r="F508" s="458"/>
    </row>
    <row r="509" spans="1:6" ht="14.25" customHeight="1">
      <c r="A509" s="65"/>
      <c r="B509" s="72"/>
      <c r="C509" s="67"/>
      <c r="D509" s="68"/>
      <c r="F509" s="458"/>
    </row>
    <row r="510" spans="1:6">
      <c r="A510" s="65"/>
      <c r="B510" s="71"/>
      <c r="C510" s="67"/>
      <c r="D510" s="68"/>
      <c r="F510" s="458"/>
    </row>
    <row r="511" spans="1:6">
      <c r="A511" s="65"/>
      <c r="B511" s="71"/>
      <c r="C511" s="67"/>
      <c r="D511" s="68"/>
      <c r="F511" s="458"/>
    </row>
    <row r="512" spans="1:6" ht="14.25" customHeight="1">
      <c r="A512" s="65"/>
      <c r="B512" s="72"/>
      <c r="C512" s="67"/>
      <c r="D512" s="68"/>
      <c r="F512" s="458"/>
    </row>
    <row r="513" spans="1:6">
      <c r="A513" s="65"/>
      <c r="B513" s="71"/>
      <c r="C513" s="67"/>
      <c r="D513" s="68"/>
      <c r="F513" s="458"/>
    </row>
    <row r="514" spans="1:6">
      <c r="A514" s="65"/>
      <c r="B514" s="72"/>
      <c r="C514" s="67"/>
      <c r="D514" s="68"/>
      <c r="F514" s="458"/>
    </row>
    <row r="515" spans="1:6">
      <c r="A515" s="65"/>
      <c r="B515" s="71"/>
      <c r="C515" s="67"/>
      <c r="D515" s="68"/>
      <c r="F515" s="458"/>
    </row>
    <row r="516" spans="1:6">
      <c r="A516" s="65"/>
      <c r="B516" s="71"/>
      <c r="C516" s="67"/>
      <c r="D516" s="68"/>
      <c r="F516" s="458"/>
    </row>
    <row r="517" spans="1:6">
      <c r="A517" s="65"/>
      <c r="B517" s="71"/>
      <c r="C517" s="67"/>
      <c r="D517" s="68"/>
      <c r="F517" s="458"/>
    </row>
    <row r="518" spans="1:6">
      <c r="A518" s="65"/>
      <c r="B518" s="71"/>
      <c r="C518" s="67"/>
      <c r="D518" s="68"/>
      <c r="F518" s="458"/>
    </row>
    <row r="519" spans="1:6">
      <c r="A519" s="65"/>
      <c r="B519" s="72"/>
      <c r="C519" s="67"/>
      <c r="D519" s="68"/>
      <c r="F519" s="458"/>
    </row>
    <row r="520" spans="1:6" ht="24.75" customHeight="1">
      <c r="A520" s="65"/>
      <c r="B520" s="72"/>
      <c r="C520" s="67"/>
      <c r="D520" s="68"/>
      <c r="F520" s="458"/>
    </row>
    <row r="521" spans="1:6">
      <c r="A521" s="65"/>
      <c r="B521" s="72"/>
      <c r="C521" s="67"/>
      <c r="D521" s="68"/>
      <c r="F521" s="458"/>
    </row>
    <row r="522" spans="1:6">
      <c r="A522" s="65"/>
      <c r="B522" s="72"/>
      <c r="C522" s="67"/>
      <c r="D522" s="68"/>
      <c r="F522" s="458"/>
    </row>
    <row r="523" spans="1:6">
      <c r="A523" s="65"/>
      <c r="B523" s="72"/>
      <c r="C523" s="67"/>
      <c r="D523" s="68"/>
      <c r="F523" s="458"/>
    </row>
    <row r="524" spans="1:6">
      <c r="A524" s="73"/>
      <c r="B524" s="74"/>
      <c r="C524" s="75"/>
      <c r="D524" s="76"/>
      <c r="F524" s="458"/>
    </row>
    <row r="525" spans="1:6">
      <c r="A525" s="77"/>
      <c r="B525" s="78"/>
      <c r="C525" s="75"/>
      <c r="D525" s="76"/>
      <c r="F525" s="458"/>
    </row>
    <row r="526" spans="1:6" ht="33" customHeight="1">
      <c r="A526" s="79"/>
      <c r="B526" s="80"/>
      <c r="C526" s="81"/>
      <c r="D526" s="82"/>
      <c r="F526" s="458"/>
    </row>
    <row r="527" spans="1:6">
      <c r="A527" s="79"/>
      <c r="B527" s="83"/>
      <c r="C527" s="81"/>
      <c r="D527" s="82"/>
      <c r="F527" s="458"/>
    </row>
    <row r="528" spans="1:6" ht="21" customHeight="1">
      <c r="A528" s="79"/>
      <c r="B528" s="83"/>
      <c r="C528" s="81"/>
      <c r="D528" s="82"/>
      <c r="F528" s="458"/>
    </row>
    <row r="529" spans="1:6">
      <c r="A529" s="79"/>
      <c r="B529" s="84"/>
      <c r="C529" s="81"/>
      <c r="D529" s="82"/>
      <c r="F529" s="458"/>
    </row>
    <row r="530" spans="1:6">
      <c r="A530" s="79"/>
      <c r="B530" s="83"/>
      <c r="C530" s="81"/>
      <c r="D530" s="82"/>
      <c r="F530" s="458"/>
    </row>
    <row r="531" spans="1:6">
      <c r="A531" s="79"/>
      <c r="B531" s="83"/>
      <c r="C531" s="81"/>
      <c r="D531" s="82"/>
      <c r="F531" s="458"/>
    </row>
    <row r="532" spans="1:6">
      <c r="A532" s="79"/>
      <c r="B532" s="83"/>
      <c r="C532" s="81"/>
      <c r="D532" s="82"/>
      <c r="F532" s="458"/>
    </row>
    <row r="533" spans="1:6">
      <c r="A533" s="79"/>
      <c r="B533" s="85"/>
      <c r="C533" s="81"/>
      <c r="D533" s="82"/>
      <c r="F533" s="458"/>
    </row>
    <row r="534" spans="1:6">
      <c r="A534" s="79"/>
      <c r="B534" s="83"/>
      <c r="C534" s="81"/>
      <c r="D534" s="82"/>
      <c r="F534" s="458"/>
    </row>
    <row r="535" spans="1:6">
      <c r="A535" s="79"/>
      <c r="B535" s="83"/>
      <c r="C535" s="81"/>
      <c r="D535" s="82"/>
      <c r="F535" s="458"/>
    </row>
    <row r="536" spans="1:6">
      <c r="A536" s="79"/>
      <c r="B536" s="83"/>
      <c r="C536" s="81"/>
      <c r="D536" s="82"/>
      <c r="F536" s="458"/>
    </row>
    <row r="537" spans="1:6">
      <c r="A537" s="79"/>
      <c r="B537" s="83"/>
      <c r="C537" s="81"/>
      <c r="D537" s="82"/>
      <c r="F537" s="458"/>
    </row>
    <row r="538" spans="1:6">
      <c r="A538" s="79"/>
      <c r="B538" s="83"/>
      <c r="C538" s="81"/>
      <c r="D538" s="82"/>
      <c r="F538" s="458"/>
    </row>
    <row r="539" spans="1:6">
      <c r="A539" s="79"/>
      <c r="B539" s="83"/>
      <c r="C539" s="81"/>
      <c r="D539" s="82"/>
      <c r="F539" s="458"/>
    </row>
    <row r="540" spans="1:6">
      <c r="A540" s="79"/>
      <c r="B540" s="83"/>
      <c r="C540" s="81"/>
      <c r="D540" s="82"/>
      <c r="F540" s="458"/>
    </row>
    <row r="541" spans="1:6">
      <c r="A541" s="79"/>
      <c r="B541" s="83"/>
      <c r="C541" s="81"/>
      <c r="D541" s="82"/>
      <c r="F541" s="458"/>
    </row>
    <row r="542" spans="1:6" ht="48" customHeight="1">
      <c r="A542" s="79"/>
      <c r="B542" s="83"/>
      <c r="C542" s="86"/>
      <c r="D542" s="87"/>
      <c r="F542" s="458"/>
    </row>
    <row r="543" spans="1:6">
      <c r="A543" s="79"/>
      <c r="B543" s="83"/>
      <c r="C543" s="86"/>
      <c r="D543" s="87"/>
      <c r="F543" s="458"/>
    </row>
    <row r="544" spans="1:6">
      <c r="A544" s="79"/>
      <c r="B544" s="83"/>
      <c r="C544" s="81"/>
      <c r="D544" s="82"/>
      <c r="F544" s="458"/>
    </row>
    <row r="545" spans="1:6" ht="124.5" customHeight="1">
      <c r="A545" s="79"/>
      <c r="B545" s="83"/>
      <c r="C545" s="81"/>
      <c r="D545" s="82"/>
      <c r="F545" s="458"/>
    </row>
    <row r="546" spans="1:6">
      <c r="A546" s="79"/>
      <c r="B546" s="83"/>
      <c r="C546" s="81"/>
      <c r="D546" s="82"/>
      <c r="F546" s="458"/>
    </row>
    <row r="547" spans="1:6">
      <c r="A547" s="79"/>
      <c r="B547" s="83"/>
      <c r="C547" s="81"/>
      <c r="D547" s="82"/>
      <c r="F547" s="458"/>
    </row>
    <row r="548" spans="1:6">
      <c r="A548" s="88"/>
      <c r="B548" s="77"/>
      <c r="C548" s="81"/>
      <c r="D548" s="82"/>
      <c r="F548" s="458"/>
    </row>
    <row r="549" spans="1:6">
      <c r="A549" s="79"/>
      <c r="B549" s="83"/>
      <c r="C549" s="81"/>
      <c r="D549" s="82"/>
      <c r="F549" s="458"/>
    </row>
    <row r="550" spans="1:6">
      <c r="A550" s="79"/>
      <c r="B550" s="83"/>
      <c r="C550" s="89"/>
      <c r="D550" s="87"/>
      <c r="F550" s="458"/>
    </row>
    <row r="551" spans="1:6">
      <c r="A551" s="79"/>
      <c r="B551" s="83"/>
      <c r="C551" s="89"/>
      <c r="D551" s="87"/>
      <c r="F551" s="458"/>
    </row>
    <row r="552" spans="1:6">
      <c r="A552" s="79"/>
      <c r="B552" s="83"/>
      <c r="C552" s="81"/>
      <c r="D552" s="82"/>
      <c r="F552" s="458"/>
    </row>
    <row r="553" spans="1:6" ht="26.25" customHeight="1">
      <c r="A553" s="79"/>
      <c r="B553" s="83"/>
      <c r="C553" s="89"/>
      <c r="D553" s="87"/>
      <c r="F553" s="458"/>
    </row>
    <row r="554" spans="1:6">
      <c r="A554" s="79"/>
      <c r="B554" s="83"/>
      <c r="C554" s="89"/>
      <c r="D554" s="87"/>
      <c r="F554" s="458"/>
    </row>
    <row r="555" spans="1:6">
      <c r="A555" s="79"/>
      <c r="B555" s="83"/>
      <c r="C555" s="89"/>
      <c r="D555" s="87"/>
      <c r="F555" s="458"/>
    </row>
    <row r="556" spans="1:6">
      <c r="A556" s="79"/>
      <c r="B556" s="83"/>
      <c r="C556" s="89"/>
      <c r="D556" s="87"/>
      <c r="F556" s="458"/>
    </row>
    <row r="557" spans="1:6">
      <c r="A557" s="79"/>
      <c r="B557" s="83"/>
      <c r="C557" s="81"/>
      <c r="D557" s="82"/>
      <c r="F557" s="458"/>
    </row>
    <row r="558" spans="1:6">
      <c r="A558" s="79"/>
      <c r="B558" s="83"/>
      <c r="C558" s="90"/>
      <c r="D558" s="82"/>
      <c r="F558" s="458"/>
    </row>
    <row r="559" spans="1:6">
      <c r="A559" s="79"/>
      <c r="B559" s="83"/>
      <c r="C559" s="81"/>
      <c r="D559" s="82"/>
      <c r="F559" s="458"/>
    </row>
    <row r="560" spans="1:6">
      <c r="A560" s="79"/>
      <c r="B560" s="83"/>
      <c r="C560" s="81"/>
      <c r="D560" s="82"/>
      <c r="F560" s="458"/>
    </row>
    <row r="561" spans="1:6">
      <c r="A561" s="79"/>
      <c r="B561" s="83"/>
      <c r="C561" s="81"/>
      <c r="D561" s="82"/>
      <c r="F561" s="458"/>
    </row>
    <row r="562" spans="1:6">
      <c r="A562" s="79"/>
      <c r="B562" s="83"/>
      <c r="C562" s="81"/>
      <c r="D562" s="82"/>
      <c r="F562" s="458"/>
    </row>
    <row r="563" spans="1:6">
      <c r="A563" s="79"/>
      <c r="B563" s="83"/>
      <c r="C563" s="81"/>
      <c r="D563" s="82"/>
      <c r="F563" s="458"/>
    </row>
    <row r="564" spans="1:6">
      <c r="A564" s="79"/>
      <c r="B564" s="83"/>
      <c r="C564" s="91"/>
      <c r="D564" s="92"/>
      <c r="F564" s="458"/>
    </row>
    <row r="565" spans="1:6">
      <c r="A565" s="93"/>
      <c r="B565" s="77"/>
      <c r="C565" s="94"/>
      <c r="D565" s="95"/>
      <c r="F565" s="458"/>
    </row>
    <row r="566" spans="1:6">
      <c r="A566" s="96"/>
      <c r="B566" s="83"/>
      <c r="C566" s="94"/>
      <c r="D566" s="95"/>
      <c r="F566" s="458"/>
    </row>
    <row r="567" spans="1:6">
      <c r="A567" s="96"/>
      <c r="B567" s="83"/>
      <c r="C567" s="94"/>
      <c r="D567" s="95"/>
      <c r="F567" s="458"/>
    </row>
    <row r="568" spans="1:6">
      <c r="A568" s="96"/>
      <c r="B568" s="83"/>
      <c r="C568" s="94"/>
      <c r="D568" s="95"/>
      <c r="F568" s="458"/>
    </row>
    <row r="569" spans="1:6">
      <c r="A569" s="96"/>
      <c r="B569" s="83"/>
      <c r="C569" s="97"/>
      <c r="D569" s="98"/>
      <c r="F569" s="458"/>
    </row>
    <row r="570" spans="1:6">
      <c r="A570" s="96"/>
      <c r="B570" s="83"/>
      <c r="C570" s="97"/>
      <c r="D570" s="98"/>
      <c r="F570" s="458"/>
    </row>
    <row r="571" spans="1:6">
      <c r="A571" s="96"/>
      <c r="B571" s="83"/>
      <c r="C571" s="97"/>
      <c r="D571" s="98"/>
      <c r="F571" s="458"/>
    </row>
    <row r="572" spans="1:6">
      <c r="A572" s="96"/>
      <c r="B572" s="83"/>
      <c r="C572" s="94"/>
      <c r="D572" s="95"/>
      <c r="F572" s="458"/>
    </row>
    <row r="573" spans="1:6">
      <c r="A573" s="96"/>
      <c r="B573" s="83"/>
      <c r="C573" s="97"/>
      <c r="D573" s="98"/>
      <c r="F573" s="458"/>
    </row>
    <row r="574" spans="1:6">
      <c r="A574" s="93"/>
      <c r="B574" s="77"/>
      <c r="C574" s="94"/>
      <c r="D574" s="95"/>
      <c r="F574" s="458"/>
    </row>
    <row r="575" spans="1:6" ht="27.75" customHeight="1">
      <c r="A575" s="96"/>
      <c r="B575" s="83"/>
      <c r="C575" s="97"/>
      <c r="D575" s="98"/>
      <c r="F575" s="458"/>
    </row>
    <row r="576" spans="1:6" ht="35.25" customHeight="1">
      <c r="A576" s="96"/>
      <c r="B576" s="83"/>
      <c r="C576" s="94"/>
      <c r="D576" s="95"/>
      <c r="F576" s="458"/>
    </row>
    <row r="577" spans="1:6">
      <c r="A577" s="96"/>
      <c r="B577" s="83"/>
      <c r="C577" s="97"/>
      <c r="D577" s="98"/>
      <c r="F577" s="458"/>
    </row>
    <row r="578" spans="1:6">
      <c r="A578" s="99"/>
      <c r="B578" s="78"/>
      <c r="C578" s="89"/>
      <c r="D578" s="87"/>
      <c r="F578" s="458"/>
    </row>
    <row r="579" spans="1:6">
      <c r="A579" s="100"/>
      <c r="B579" s="78"/>
      <c r="C579" s="89"/>
      <c r="D579" s="87"/>
      <c r="F579" s="458"/>
    </row>
    <row r="580" spans="1:6">
      <c r="A580" s="100"/>
      <c r="B580" s="101"/>
      <c r="C580" s="89"/>
      <c r="D580" s="87"/>
      <c r="F580" s="458"/>
    </row>
    <row r="581" spans="1:6" ht="180" customHeight="1">
      <c r="A581" s="65"/>
      <c r="B581" s="71"/>
      <c r="C581" s="67"/>
      <c r="D581" s="68"/>
      <c r="F581" s="458"/>
    </row>
    <row r="582" spans="1:6">
      <c r="A582" s="65"/>
      <c r="B582" s="66"/>
      <c r="C582" s="67"/>
      <c r="D582" s="68"/>
      <c r="F582" s="458"/>
    </row>
    <row r="583" spans="1:6">
      <c r="A583" s="65"/>
      <c r="B583" s="66"/>
      <c r="C583" s="67"/>
      <c r="D583" s="68"/>
      <c r="F583" s="458"/>
    </row>
    <row r="584" spans="1:6">
      <c r="A584" s="65"/>
      <c r="B584" s="102"/>
      <c r="C584" s="67"/>
      <c r="D584" s="103"/>
      <c r="F584" s="458"/>
    </row>
    <row r="585" spans="1:6">
      <c r="A585" s="65"/>
      <c r="B585" s="101"/>
      <c r="C585" s="104"/>
      <c r="D585" s="82"/>
      <c r="F585" s="458"/>
    </row>
    <row r="586" spans="1:6">
      <c r="A586" s="65"/>
      <c r="B586" s="72"/>
      <c r="C586" s="67"/>
      <c r="D586" s="68"/>
      <c r="F586" s="458"/>
    </row>
    <row r="587" spans="1:6">
      <c r="A587" s="65"/>
      <c r="B587" s="72"/>
      <c r="C587" s="67"/>
      <c r="D587" s="68"/>
      <c r="F587" s="458"/>
    </row>
    <row r="588" spans="1:6">
      <c r="A588" s="65"/>
      <c r="B588" s="71"/>
      <c r="C588" s="67"/>
      <c r="D588" s="68"/>
      <c r="F588" s="458"/>
    </row>
    <row r="589" spans="1:6">
      <c r="A589" s="65"/>
      <c r="B589" s="72"/>
      <c r="C589" s="67"/>
      <c r="D589" s="68"/>
      <c r="F589" s="458"/>
    </row>
    <row r="590" spans="1:6">
      <c r="A590" s="65"/>
      <c r="B590" s="71"/>
      <c r="C590" s="67"/>
      <c r="D590" s="68"/>
      <c r="F590" s="458"/>
    </row>
    <row r="591" spans="1:6">
      <c r="A591" s="65"/>
      <c r="B591" s="71"/>
      <c r="C591" s="67"/>
      <c r="D591" s="68"/>
      <c r="F591" s="458"/>
    </row>
    <row r="592" spans="1:6">
      <c r="A592" s="65"/>
      <c r="B592" s="71"/>
      <c r="C592" s="67"/>
      <c r="D592" s="68"/>
      <c r="F592" s="458"/>
    </row>
    <row r="593" spans="1:6">
      <c r="A593" s="65"/>
      <c r="B593" s="71"/>
      <c r="C593" s="67"/>
      <c r="D593" s="68"/>
      <c r="F593" s="458"/>
    </row>
    <row r="594" spans="1:6">
      <c r="A594" s="65"/>
      <c r="B594" s="71"/>
      <c r="C594" s="67"/>
      <c r="D594" s="68"/>
      <c r="F594" s="458"/>
    </row>
    <row r="595" spans="1:6">
      <c r="A595" s="65"/>
      <c r="B595" s="72"/>
      <c r="C595" s="67"/>
      <c r="D595" s="68"/>
      <c r="F595" s="458"/>
    </row>
    <row r="596" spans="1:6">
      <c r="A596" s="65"/>
      <c r="B596" s="71"/>
      <c r="C596" s="67"/>
      <c r="D596" s="68"/>
      <c r="F596" s="458"/>
    </row>
    <row r="597" spans="1:6" ht="18" customHeight="1">
      <c r="A597" s="65"/>
      <c r="B597" s="71"/>
      <c r="C597" s="67"/>
      <c r="D597" s="68"/>
      <c r="F597" s="458"/>
    </row>
    <row r="598" spans="1:6">
      <c r="A598" s="65"/>
      <c r="B598" s="71"/>
      <c r="C598" s="67"/>
      <c r="D598" s="68"/>
      <c r="F598" s="458"/>
    </row>
    <row r="599" spans="1:6">
      <c r="A599" s="65"/>
      <c r="B599" s="72"/>
      <c r="C599" s="67"/>
      <c r="D599" s="68"/>
      <c r="F599" s="458"/>
    </row>
    <row r="600" spans="1:6">
      <c r="A600" s="65"/>
      <c r="B600" s="71"/>
      <c r="C600" s="67"/>
      <c r="D600" s="68"/>
      <c r="F600" s="458"/>
    </row>
    <row r="601" spans="1:6">
      <c r="A601" s="105"/>
      <c r="B601" s="101"/>
      <c r="C601" s="89"/>
      <c r="D601" s="87"/>
      <c r="F601" s="458"/>
    </row>
    <row r="602" spans="1:6">
      <c r="A602" s="65"/>
      <c r="B602" s="71"/>
      <c r="C602" s="67"/>
      <c r="D602" s="68"/>
      <c r="F602" s="458"/>
    </row>
    <row r="603" spans="1:6">
      <c r="A603" s="65"/>
      <c r="B603" s="71"/>
      <c r="C603" s="67"/>
      <c r="D603" s="68"/>
      <c r="F603" s="458"/>
    </row>
    <row r="604" spans="1:6">
      <c r="A604" s="65"/>
      <c r="B604" s="71"/>
      <c r="C604" s="67"/>
      <c r="D604" s="68"/>
      <c r="F604" s="458"/>
    </row>
    <row r="605" spans="1:6">
      <c r="A605" s="105"/>
      <c r="B605" s="101"/>
      <c r="C605" s="75"/>
      <c r="D605" s="106"/>
      <c r="F605" s="458"/>
    </row>
    <row r="606" spans="1:6">
      <c r="A606" s="65"/>
      <c r="B606" s="71"/>
      <c r="C606" s="67"/>
      <c r="D606" s="68"/>
      <c r="F606" s="458"/>
    </row>
    <row r="607" spans="1:6">
      <c r="A607" s="65"/>
      <c r="B607" s="71"/>
      <c r="C607" s="67"/>
      <c r="D607" s="68"/>
      <c r="F607" s="458"/>
    </row>
    <row r="608" spans="1:6">
      <c r="A608" s="65"/>
      <c r="B608" s="71"/>
      <c r="C608" s="67"/>
      <c r="D608" s="68"/>
      <c r="F608" s="458"/>
    </row>
    <row r="609" spans="1:6">
      <c r="A609" s="65"/>
      <c r="B609" s="71"/>
      <c r="C609" s="67"/>
      <c r="D609" s="68"/>
      <c r="F609" s="458"/>
    </row>
    <row r="610" spans="1:6">
      <c r="A610" s="65"/>
      <c r="B610" s="71"/>
      <c r="C610" s="67"/>
      <c r="D610" s="68"/>
      <c r="F610" s="458"/>
    </row>
    <row r="611" spans="1:6">
      <c r="A611" s="65"/>
      <c r="B611" s="71"/>
      <c r="C611" s="67"/>
      <c r="D611" s="68"/>
      <c r="F611" s="458"/>
    </row>
    <row r="612" spans="1:6" ht="129.75" customHeight="1">
      <c r="A612" s="65"/>
      <c r="B612" s="71"/>
      <c r="C612" s="67"/>
      <c r="D612" s="68"/>
      <c r="F612" s="458"/>
    </row>
    <row r="613" spans="1:6" ht="156" customHeight="1">
      <c r="A613" s="65"/>
      <c r="B613" s="71"/>
      <c r="C613" s="67"/>
      <c r="D613" s="68"/>
      <c r="F613" s="458"/>
    </row>
    <row r="614" spans="1:6" ht="63.75" customHeight="1">
      <c r="A614" s="65"/>
      <c r="B614" s="72"/>
      <c r="C614" s="67"/>
      <c r="D614" s="68"/>
      <c r="F614" s="458"/>
    </row>
    <row r="615" spans="1:6">
      <c r="A615" s="105"/>
      <c r="B615" s="101"/>
      <c r="C615" s="75"/>
      <c r="D615" s="106"/>
      <c r="F615" s="458"/>
    </row>
    <row r="616" spans="1:6" ht="382.5" customHeight="1">
      <c r="A616" s="65"/>
      <c r="B616" s="66"/>
      <c r="C616" s="67"/>
      <c r="D616" s="68"/>
      <c r="F616" s="458"/>
    </row>
    <row r="617" spans="1:6">
      <c r="A617" s="65"/>
      <c r="B617" s="66"/>
      <c r="C617" s="67"/>
      <c r="D617" s="68"/>
      <c r="F617" s="458"/>
    </row>
    <row r="618" spans="1:6">
      <c r="A618" s="65"/>
      <c r="B618" s="66"/>
      <c r="C618" s="67"/>
      <c r="D618" s="68"/>
      <c r="F618" s="458"/>
    </row>
    <row r="619" spans="1:6">
      <c r="A619" s="65"/>
      <c r="B619" s="66"/>
      <c r="C619" s="67"/>
      <c r="D619" s="68"/>
      <c r="F619" s="458"/>
    </row>
    <row r="620" spans="1:6">
      <c r="A620" s="65"/>
      <c r="B620" s="66"/>
      <c r="C620" s="67"/>
      <c r="D620" s="68"/>
      <c r="F620" s="458"/>
    </row>
    <row r="621" spans="1:6">
      <c r="A621" s="65"/>
      <c r="B621" s="66"/>
      <c r="C621" s="67"/>
      <c r="D621" s="68"/>
      <c r="F621" s="458"/>
    </row>
    <row r="622" spans="1:6" ht="27" customHeight="1">
      <c r="A622" s="65"/>
      <c r="B622" s="66"/>
      <c r="C622" s="67"/>
      <c r="D622" s="68"/>
      <c r="F622" s="458"/>
    </row>
    <row r="623" spans="1:6">
      <c r="A623" s="65"/>
      <c r="B623" s="66"/>
      <c r="C623" s="67"/>
      <c r="D623" s="68"/>
      <c r="F623" s="458"/>
    </row>
    <row r="624" spans="1:6" ht="117.75" customHeight="1">
      <c r="A624" s="65"/>
      <c r="B624" s="70"/>
      <c r="C624" s="67"/>
      <c r="D624" s="68"/>
      <c r="F624" s="458"/>
    </row>
    <row r="625" spans="1:6" ht="166.5" customHeight="1">
      <c r="A625" s="65"/>
      <c r="B625" s="66"/>
      <c r="C625" s="67"/>
      <c r="D625" s="68"/>
      <c r="F625" s="458"/>
    </row>
    <row r="626" spans="1:6">
      <c r="A626" s="65"/>
      <c r="B626" s="71"/>
      <c r="C626" s="67"/>
      <c r="D626" s="68"/>
      <c r="F626" s="458"/>
    </row>
    <row r="627" spans="1:6" ht="136.5" customHeight="1">
      <c r="A627" s="65"/>
      <c r="B627" s="72"/>
      <c r="C627" s="67"/>
      <c r="D627" s="68"/>
      <c r="F627" s="458"/>
    </row>
    <row r="628" spans="1:6">
      <c r="A628" s="107"/>
      <c r="B628" s="71"/>
      <c r="C628" s="67"/>
      <c r="D628" s="68"/>
      <c r="F628" s="458"/>
    </row>
    <row r="629" spans="1:6">
      <c r="A629" s="65"/>
      <c r="B629" s="72"/>
      <c r="C629" s="67"/>
      <c r="D629" s="68"/>
      <c r="F629" s="458"/>
    </row>
    <row r="630" spans="1:6">
      <c r="A630" s="65"/>
      <c r="B630" s="71"/>
      <c r="C630" s="67"/>
      <c r="D630" s="68"/>
      <c r="F630" s="458"/>
    </row>
    <row r="631" spans="1:6" ht="318.75" customHeight="1">
      <c r="A631" s="65"/>
      <c r="B631" s="71"/>
      <c r="C631" s="67"/>
      <c r="D631" s="68"/>
      <c r="F631" s="458"/>
    </row>
    <row r="632" spans="1:6">
      <c r="A632" s="65"/>
      <c r="B632" s="71"/>
      <c r="C632" s="67"/>
      <c r="D632" s="68"/>
      <c r="F632" s="458"/>
    </row>
    <row r="633" spans="1:6" ht="62.25" customHeight="1">
      <c r="A633" s="65"/>
      <c r="B633" s="72"/>
      <c r="C633" s="67"/>
      <c r="D633" s="68"/>
      <c r="F633" s="458"/>
    </row>
    <row r="634" spans="1:6">
      <c r="A634" s="65"/>
      <c r="B634" s="71"/>
      <c r="C634" s="67"/>
      <c r="D634" s="68"/>
      <c r="F634" s="458"/>
    </row>
    <row r="635" spans="1:6">
      <c r="A635" s="88"/>
      <c r="B635" s="74"/>
      <c r="C635" s="75"/>
      <c r="D635" s="76"/>
      <c r="F635" s="458"/>
    </row>
    <row r="636" spans="1:6">
      <c r="A636" s="77"/>
      <c r="B636" s="78"/>
      <c r="C636" s="75"/>
      <c r="D636" s="76"/>
      <c r="F636" s="458"/>
    </row>
    <row r="637" spans="1:6">
      <c r="A637" s="79"/>
      <c r="B637" s="83"/>
      <c r="C637" s="81"/>
      <c r="D637" s="82"/>
      <c r="F637" s="458"/>
    </row>
    <row r="638" spans="1:6">
      <c r="A638" s="79"/>
      <c r="B638" s="83"/>
      <c r="C638" s="81"/>
      <c r="D638" s="82"/>
      <c r="F638" s="458"/>
    </row>
    <row r="639" spans="1:6" ht="110.25" customHeight="1">
      <c r="A639" s="79"/>
      <c r="B639" s="83"/>
      <c r="C639" s="81"/>
      <c r="D639" s="82"/>
      <c r="F639" s="458"/>
    </row>
    <row r="640" spans="1:6">
      <c r="A640" s="79"/>
      <c r="B640" s="83"/>
      <c r="C640" s="81"/>
      <c r="D640" s="82"/>
      <c r="F640" s="458"/>
    </row>
    <row r="641" spans="1:6">
      <c r="A641" s="79"/>
      <c r="B641" s="83"/>
      <c r="C641" s="81"/>
      <c r="D641" s="82"/>
      <c r="F641" s="458"/>
    </row>
    <row r="642" spans="1:6">
      <c r="A642" s="88"/>
      <c r="B642" s="77"/>
      <c r="C642" s="81"/>
      <c r="D642" s="82"/>
      <c r="F642" s="458"/>
    </row>
    <row r="643" spans="1:6">
      <c r="A643" s="79"/>
      <c r="B643" s="83"/>
      <c r="C643" s="89"/>
      <c r="D643" s="87"/>
      <c r="F643" s="458"/>
    </row>
    <row r="644" spans="1:6">
      <c r="A644" s="79"/>
      <c r="B644" s="83"/>
      <c r="C644" s="89"/>
      <c r="D644" s="87"/>
      <c r="F644" s="458"/>
    </row>
    <row r="645" spans="1:6">
      <c r="A645" s="79"/>
      <c r="B645" s="83"/>
      <c r="C645" s="81"/>
      <c r="D645" s="82"/>
      <c r="F645" s="458"/>
    </row>
    <row r="646" spans="1:6">
      <c r="A646" s="79"/>
      <c r="B646" s="83"/>
      <c r="C646" s="89"/>
      <c r="D646" s="87"/>
      <c r="F646" s="458"/>
    </row>
    <row r="647" spans="1:6">
      <c r="A647" s="79"/>
      <c r="B647" s="83"/>
      <c r="C647" s="89"/>
      <c r="D647" s="87"/>
      <c r="F647" s="458"/>
    </row>
    <row r="648" spans="1:6">
      <c r="A648" s="79"/>
      <c r="B648" s="83"/>
      <c r="C648" s="89"/>
      <c r="D648" s="87"/>
      <c r="F648" s="458"/>
    </row>
    <row r="649" spans="1:6">
      <c r="A649" s="79"/>
      <c r="B649" s="83"/>
      <c r="C649" s="89"/>
      <c r="D649" s="87"/>
      <c r="F649" s="458"/>
    </row>
    <row r="650" spans="1:6">
      <c r="A650" s="79"/>
      <c r="B650" s="83"/>
      <c r="C650" s="81"/>
      <c r="D650" s="82"/>
      <c r="F650" s="458"/>
    </row>
    <row r="651" spans="1:6">
      <c r="A651" s="79"/>
      <c r="B651" s="83"/>
      <c r="C651" s="81"/>
      <c r="D651" s="82"/>
      <c r="F651" s="458"/>
    </row>
    <row r="652" spans="1:6">
      <c r="A652" s="79"/>
      <c r="B652" s="83"/>
      <c r="C652" s="91"/>
      <c r="D652" s="92"/>
      <c r="F652" s="458"/>
    </row>
    <row r="653" spans="1:6">
      <c r="A653" s="93"/>
      <c r="B653" s="77"/>
      <c r="C653" s="94"/>
      <c r="D653" s="95"/>
      <c r="F653" s="458"/>
    </row>
    <row r="654" spans="1:6">
      <c r="A654" s="96"/>
      <c r="B654" s="83"/>
      <c r="C654" s="94"/>
      <c r="D654" s="95"/>
      <c r="F654" s="458"/>
    </row>
    <row r="655" spans="1:6">
      <c r="A655" s="100"/>
      <c r="B655" s="78"/>
      <c r="C655" s="89"/>
      <c r="D655" s="87"/>
      <c r="F655" s="458"/>
    </row>
    <row r="656" spans="1:6">
      <c r="A656" s="100"/>
      <c r="B656" s="78"/>
      <c r="C656" s="89"/>
      <c r="D656" s="87"/>
      <c r="F656" s="458"/>
    </row>
    <row r="657" spans="1:6">
      <c r="A657" s="99"/>
      <c r="B657" s="101"/>
      <c r="C657" s="89"/>
      <c r="D657" s="87"/>
      <c r="F657" s="458"/>
    </row>
    <row r="658" spans="1:6" ht="180" customHeight="1">
      <c r="A658" s="65"/>
      <c r="B658" s="71"/>
      <c r="C658" s="67"/>
      <c r="D658" s="68"/>
      <c r="F658" s="458"/>
    </row>
    <row r="659" spans="1:6">
      <c r="A659" s="65"/>
      <c r="B659" s="66"/>
      <c r="C659" s="67"/>
      <c r="D659" s="68"/>
      <c r="F659" s="458"/>
    </row>
    <row r="660" spans="1:6">
      <c r="A660" s="65"/>
      <c r="B660" s="66"/>
      <c r="C660" s="67"/>
      <c r="D660" s="68"/>
      <c r="F660" s="458"/>
    </row>
    <row r="661" spans="1:6">
      <c r="A661" s="65"/>
      <c r="B661" s="102"/>
      <c r="C661" s="67"/>
      <c r="D661" s="103"/>
      <c r="F661" s="458"/>
    </row>
    <row r="662" spans="1:6">
      <c r="A662" s="65"/>
      <c r="B662" s="101"/>
      <c r="C662" s="104"/>
      <c r="D662" s="82"/>
      <c r="F662" s="458"/>
    </row>
    <row r="663" spans="1:6">
      <c r="A663" s="65"/>
      <c r="B663" s="72"/>
      <c r="C663" s="104"/>
      <c r="D663" s="82"/>
      <c r="F663" s="458"/>
    </row>
    <row r="664" spans="1:6">
      <c r="A664" s="65"/>
      <c r="B664" s="71"/>
      <c r="C664" s="67"/>
      <c r="D664" s="82"/>
      <c r="F664" s="458"/>
    </row>
    <row r="665" spans="1:6">
      <c r="A665" s="65"/>
      <c r="B665" s="71"/>
      <c r="C665" s="67"/>
      <c r="D665" s="68"/>
      <c r="F665" s="458"/>
    </row>
    <row r="666" spans="1:6">
      <c r="A666" s="65"/>
      <c r="B666" s="72"/>
      <c r="C666" s="67"/>
      <c r="D666" s="68"/>
      <c r="F666" s="458"/>
    </row>
    <row r="667" spans="1:6">
      <c r="A667" s="65"/>
      <c r="B667" s="71"/>
      <c r="C667" s="67"/>
      <c r="D667" s="68"/>
      <c r="F667" s="458"/>
    </row>
    <row r="668" spans="1:6">
      <c r="A668" s="65"/>
      <c r="B668" s="72"/>
      <c r="C668" s="67"/>
      <c r="D668" s="68"/>
      <c r="F668" s="458"/>
    </row>
    <row r="669" spans="1:6">
      <c r="A669" s="65"/>
      <c r="B669" s="71"/>
      <c r="C669" s="67"/>
      <c r="D669" s="68"/>
      <c r="F669" s="458"/>
    </row>
    <row r="670" spans="1:6">
      <c r="A670" s="65"/>
      <c r="B670" s="72"/>
      <c r="C670" s="67"/>
      <c r="D670" s="68"/>
      <c r="F670" s="458"/>
    </row>
    <row r="671" spans="1:6">
      <c r="A671" s="105"/>
      <c r="B671" s="101"/>
      <c r="C671" s="75"/>
      <c r="D671" s="106"/>
      <c r="F671" s="458"/>
    </row>
    <row r="672" spans="1:6">
      <c r="A672" s="65"/>
      <c r="B672" s="71"/>
      <c r="C672" s="67"/>
      <c r="D672" s="68"/>
      <c r="F672" s="458"/>
    </row>
    <row r="673" spans="1:6">
      <c r="A673" s="65"/>
      <c r="B673" s="71"/>
      <c r="C673" s="67"/>
      <c r="D673" s="68"/>
      <c r="F673" s="458"/>
    </row>
    <row r="674" spans="1:6">
      <c r="A674" s="65"/>
      <c r="B674" s="71"/>
      <c r="C674" s="67"/>
      <c r="D674" s="68"/>
      <c r="F674" s="458"/>
    </row>
    <row r="675" spans="1:6">
      <c r="A675" s="65"/>
      <c r="B675" s="71"/>
      <c r="C675" s="67"/>
      <c r="D675" s="68"/>
      <c r="F675" s="458"/>
    </row>
    <row r="676" spans="1:6">
      <c r="A676" s="65"/>
      <c r="B676" s="71"/>
      <c r="C676" s="67"/>
      <c r="D676" s="68"/>
      <c r="F676" s="458"/>
    </row>
    <row r="677" spans="1:6">
      <c r="A677" s="65"/>
      <c r="B677" s="71"/>
      <c r="C677" s="67"/>
      <c r="D677" s="68"/>
      <c r="F677" s="458"/>
    </row>
    <row r="678" spans="1:6" ht="35.25" customHeight="1">
      <c r="A678" s="65"/>
      <c r="B678" s="71"/>
      <c r="C678" s="67"/>
      <c r="D678" s="68"/>
      <c r="F678" s="458"/>
    </row>
    <row r="679" spans="1:6" ht="144.75" customHeight="1">
      <c r="A679" s="65"/>
      <c r="B679" s="71"/>
      <c r="C679" s="67"/>
      <c r="D679" s="68"/>
      <c r="F679" s="458"/>
    </row>
    <row r="680" spans="1:6" ht="70.5" customHeight="1">
      <c r="A680" s="65"/>
      <c r="B680" s="72"/>
      <c r="C680" s="67"/>
      <c r="D680" s="68"/>
      <c r="F680" s="458"/>
    </row>
    <row r="681" spans="1:6" ht="89.25" customHeight="1">
      <c r="A681" s="65"/>
      <c r="B681" s="71"/>
      <c r="C681" s="67"/>
      <c r="D681" s="68"/>
      <c r="F681" s="458"/>
    </row>
    <row r="682" spans="1:6" ht="63.75" customHeight="1">
      <c r="A682" s="65"/>
      <c r="B682" s="72"/>
      <c r="C682" s="67"/>
      <c r="D682" s="68"/>
      <c r="F682" s="458"/>
    </row>
    <row r="683" spans="1:6">
      <c r="A683" s="65"/>
      <c r="B683" s="71"/>
      <c r="C683" s="67"/>
      <c r="D683" s="68"/>
      <c r="F683" s="458"/>
    </row>
    <row r="684" spans="1:6" ht="53.25" customHeight="1">
      <c r="A684" s="65"/>
      <c r="B684" s="71"/>
      <c r="C684" s="67"/>
      <c r="D684" s="68"/>
      <c r="F684" s="458"/>
    </row>
    <row r="685" spans="1:6">
      <c r="A685" s="105"/>
      <c r="B685" s="101"/>
      <c r="C685" s="75"/>
      <c r="D685" s="106"/>
      <c r="F685" s="458"/>
    </row>
    <row r="686" spans="1:6" ht="384" customHeight="1">
      <c r="A686" s="65"/>
      <c r="B686" s="66"/>
      <c r="C686" s="67"/>
      <c r="D686" s="68"/>
      <c r="F686" s="458"/>
    </row>
    <row r="687" spans="1:6">
      <c r="A687" s="65"/>
      <c r="B687" s="66"/>
      <c r="C687" s="67"/>
      <c r="D687" s="68"/>
      <c r="F687" s="458"/>
    </row>
    <row r="688" spans="1:6" ht="172.5" customHeight="1">
      <c r="A688" s="65"/>
      <c r="B688" s="66"/>
      <c r="C688" s="67"/>
      <c r="D688" s="68"/>
      <c r="F688" s="458"/>
    </row>
    <row r="689" spans="1:6">
      <c r="A689" s="65"/>
      <c r="B689" s="71"/>
      <c r="C689" s="67"/>
      <c r="D689" s="68"/>
      <c r="F689" s="458"/>
    </row>
    <row r="690" spans="1:6" ht="324.75" customHeight="1">
      <c r="A690" s="65"/>
      <c r="B690" s="71"/>
      <c r="C690" s="67"/>
      <c r="D690" s="68"/>
      <c r="F690" s="458"/>
    </row>
    <row r="691" spans="1:6">
      <c r="A691" s="65"/>
      <c r="B691" s="71"/>
      <c r="C691" s="67"/>
      <c r="D691" s="68"/>
      <c r="F691" s="458"/>
    </row>
    <row r="692" spans="1:6">
      <c r="A692" s="65"/>
      <c r="B692" s="72"/>
      <c r="C692" s="67"/>
      <c r="D692" s="68"/>
      <c r="F692" s="458"/>
    </row>
    <row r="693" spans="1:6">
      <c r="A693" s="65"/>
      <c r="B693" s="71"/>
      <c r="C693" s="67"/>
      <c r="D693" s="68"/>
      <c r="F693" s="458"/>
    </row>
    <row r="694" spans="1:6">
      <c r="A694" s="88"/>
      <c r="B694" s="74"/>
      <c r="C694" s="75"/>
      <c r="D694" s="76"/>
      <c r="F694" s="458"/>
    </row>
    <row r="695" spans="1:6">
      <c r="A695" s="77"/>
      <c r="B695" s="78"/>
      <c r="C695" s="75"/>
      <c r="D695" s="76"/>
      <c r="F695" s="458"/>
    </row>
    <row r="696" spans="1:6">
      <c r="A696" s="79"/>
      <c r="B696" s="83"/>
      <c r="C696" s="81"/>
      <c r="D696" s="82"/>
      <c r="F696" s="458"/>
    </row>
    <row r="697" spans="1:6">
      <c r="A697" s="79"/>
      <c r="B697" s="83"/>
      <c r="C697" s="81"/>
      <c r="D697" s="82"/>
      <c r="F697" s="458"/>
    </row>
    <row r="698" spans="1:6">
      <c r="A698" s="79"/>
      <c r="B698" s="83"/>
      <c r="C698" s="81"/>
      <c r="D698" s="82"/>
      <c r="F698" s="458"/>
    </row>
    <row r="699" spans="1:6">
      <c r="A699" s="79"/>
      <c r="B699" s="83"/>
      <c r="C699" s="81"/>
      <c r="D699" s="82"/>
      <c r="F699" s="458"/>
    </row>
    <row r="700" spans="1:6">
      <c r="A700" s="79"/>
      <c r="B700" s="83"/>
      <c r="C700" s="81"/>
      <c r="D700" s="82"/>
      <c r="F700" s="458"/>
    </row>
    <row r="701" spans="1:6">
      <c r="A701" s="88"/>
      <c r="B701" s="77"/>
      <c r="C701" s="81"/>
      <c r="D701" s="82"/>
      <c r="F701" s="458"/>
    </row>
    <row r="702" spans="1:6">
      <c r="A702" s="79"/>
      <c r="B702" s="83"/>
      <c r="C702" s="89"/>
      <c r="D702" s="87"/>
      <c r="F702" s="458"/>
    </row>
    <row r="703" spans="1:6">
      <c r="A703" s="79"/>
      <c r="B703" s="83"/>
      <c r="C703" s="89"/>
      <c r="D703" s="87"/>
      <c r="F703" s="458"/>
    </row>
    <row r="704" spans="1:6">
      <c r="A704" s="79"/>
      <c r="B704" s="83"/>
      <c r="C704" s="81"/>
      <c r="D704" s="82"/>
      <c r="F704" s="458"/>
    </row>
    <row r="705" spans="1:6">
      <c r="A705" s="79"/>
      <c r="B705" s="83"/>
      <c r="C705" s="89"/>
      <c r="D705" s="87"/>
      <c r="F705" s="458"/>
    </row>
    <row r="706" spans="1:6">
      <c r="A706" s="79"/>
      <c r="B706" s="83"/>
      <c r="C706" s="89"/>
      <c r="D706" s="87"/>
      <c r="F706" s="458"/>
    </row>
    <row r="707" spans="1:6">
      <c r="A707" s="79"/>
      <c r="B707" s="83"/>
      <c r="C707" s="89"/>
      <c r="D707" s="87"/>
      <c r="F707" s="458"/>
    </row>
    <row r="708" spans="1:6">
      <c r="A708" s="79"/>
      <c r="B708" s="83"/>
      <c r="C708" s="89"/>
      <c r="D708" s="87"/>
      <c r="F708" s="458"/>
    </row>
    <row r="709" spans="1:6">
      <c r="A709" s="79"/>
      <c r="B709" s="83"/>
      <c r="C709" s="81"/>
      <c r="D709" s="82"/>
      <c r="F709" s="458"/>
    </row>
    <row r="710" spans="1:6">
      <c r="A710" s="79"/>
      <c r="B710" s="83"/>
      <c r="C710" s="81"/>
      <c r="D710" s="82"/>
      <c r="F710" s="458"/>
    </row>
    <row r="711" spans="1:6">
      <c r="A711" s="79"/>
      <c r="B711" s="83"/>
      <c r="C711" s="81"/>
      <c r="D711" s="82"/>
      <c r="F711" s="458"/>
    </row>
    <row r="712" spans="1:6">
      <c r="A712" s="79"/>
      <c r="B712" s="83"/>
      <c r="C712" s="91"/>
      <c r="D712" s="92"/>
      <c r="F712" s="458"/>
    </row>
    <row r="713" spans="1:6">
      <c r="A713" s="93"/>
      <c r="B713" s="77"/>
      <c r="C713" s="94"/>
      <c r="D713" s="95"/>
      <c r="F713" s="458"/>
    </row>
    <row r="714" spans="1:6">
      <c r="A714" s="96"/>
      <c r="B714" s="83"/>
      <c r="C714" s="94"/>
      <c r="D714" s="95"/>
      <c r="F714" s="458"/>
    </row>
    <row r="715" spans="1:6">
      <c r="A715" s="100"/>
      <c r="B715" s="78"/>
      <c r="C715" s="89"/>
      <c r="D715" s="87"/>
      <c r="F715" s="458"/>
    </row>
    <row r="716" spans="1:6">
      <c r="A716" s="100"/>
      <c r="B716" s="78"/>
      <c r="C716" s="89"/>
      <c r="D716" s="87"/>
      <c r="F716" s="458"/>
    </row>
    <row r="717" spans="1:6">
      <c r="A717" s="100"/>
      <c r="B717" s="101"/>
      <c r="C717" s="89"/>
      <c r="D717" s="87"/>
      <c r="F717" s="458"/>
    </row>
    <row r="718" spans="1:6" ht="28.5" customHeight="1">
      <c r="A718" s="65"/>
      <c r="B718" s="71"/>
      <c r="C718" s="67"/>
      <c r="D718" s="68"/>
      <c r="F718" s="458"/>
    </row>
    <row r="719" spans="1:6">
      <c r="A719" s="65"/>
      <c r="B719" s="66"/>
      <c r="C719" s="67"/>
      <c r="D719" s="68"/>
      <c r="F719" s="458"/>
    </row>
    <row r="720" spans="1:6">
      <c r="A720" s="65"/>
      <c r="B720" s="66"/>
      <c r="C720" s="67"/>
      <c r="D720" s="68"/>
      <c r="F720" s="458"/>
    </row>
    <row r="721" spans="1:6" ht="36.75" customHeight="1">
      <c r="A721" s="65"/>
      <c r="B721" s="66"/>
      <c r="C721" s="67"/>
      <c r="D721" s="68"/>
      <c r="F721" s="458"/>
    </row>
    <row r="722" spans="1:6">
      <c r="A722" s="65"/>
      <c r="B722" s="102"/>
      <c r="C722" s="67"/>
      <c r="D722" s="103"/>
      <c r="F722" s="458"/>
    </row>
    <row r="723" spans="1:6">
      <c r="A723" s="65"/>
      <c r="B723" s="101"/>
      <c r="C723" s="104"/>
      <c r="D723" s="82"/>
      <c r="F723" s="458"/>
    </row>
    <row r="724" spans="1:6">
      <c r="A724" s="65"/>
      <c r="B724" s="70"/>
      <c r="C724" s="108"/>
      <c r="D724" s="82"/>
      <c r="F724" s="458"/>
    </row>
    <row r="725" spans="1:6">
      <c r="A725" s="65"/>
      <c r="B725" s="71"/>
      <c r="C725" s="67"/>
      <c r="D725" s="82"/>
      <c r="F725" s="458"/>
    </row>
    <row r="726" spans="1:6">
      <c r="A726" s="65"/>
      <c r="B726" s="71"/>
      <c r="C726" s="67"/>
      <c r="D726" s="68"/>
      <c r="F726" s="458"/>
    </row>
    <row r="727" spans="1:6">
      <c r="A727" s="65"/>
      <c r="B727" s="72"/>
      <c r="C727" s="67"/>
      <c r="D727" s="68"/>
      <c r="F727" s="458"/>
    </row>
    <row r="728" spans="1:6">
      <c r="A728" s="65"/>
      <c r="B728" s="71"/>
      <c r="C728" s="67"/>
      <c r="D728" s="68"/>
      <c r="F728" s="458"/>
    </row>
    <row r="729" spans="1:6">
      <c r="A729" s="65"/>
      <c r="B729" s="71"/>
      <c r="C729" s="67"/>
      <c r="D729" s="68"/>
      <c r="F729" s="458"/>
    </row>
    <row r="730" spans="1:6" ht="17.25" customHeight="1">
      <c r="A730" s="65"/>
      <c r="B730" s="72"/>
      <c r="C730" s="67"/>
      <c r="D730" s="68"/>
      <c r="F730" s="458"/>
    </row>
    <row r="731" spans="1:6">
      <c r="A731" s="65"/>
      <c r="B731" s="71"/>
      <c r="C731" s="67"/>
      <c r="D731" s="68"/>
      <c r="F731" s="458"/>
    </row>
    <row r="732" spans="1:6">
      <c r="A732" s="65"/>
      <c r="B732" s="71"/>
      <c r="C732" s="67"/>
      <c r="D732" s="68"/>
      <c r="F732" s="458"/>
    </row>
    <row r="733" spans="1:6">
      <c r="A733" s="65"/>
      <c r="B733" s="71"/>
      <c r="C733" s="67"/>
      <c r="D733" s="68"/>
      <c r="F733" s="458"/>
    </row>
    <row r="734" spans="1:6">
      <c r="A734" s="65"/>
      <c r="B734" s="71"/>
      <c r="C734" s="67"/>
      <c r="D734" s="68"/>
      <c r="F734" s="458"/>
    </row>
    <row r="735" spans="1:6" ht="18.75" customHeight="1">
      <c r="A735" s="65"/>
      <c r="B735" s="71"/>
      <c r="C735" s="67"/>
      <c r="D735" s="68"/>
      <c r="F735" s="458"/>
    </row>
    <row r="736" spans="1:6">
      <c r="A736" s="105"/>
      <c r="B736" s="101"/>
      <c r="C736" s="89"/>
      <c r="D736" s="87"/>
      <c r="F736" s="458"/>
    </row>
    <row r="737" spans="1:6" ht="23.25" customHeight="1">
      <c r="A737" s="65"/>
      <c r="B737" s="109"/>
      <c r="C737" s="67"/>
      <c r="D737" s="68"/>
      <c r="F737" s="458"/>
    </row>
    <row r="738" spans="1:6">
      <c r="A738" s="65"/>
      <c r="B738" s="110"/>
      <c r="C738" s="67"/>
      <c r="D738" s="68"/>
      <c r="F738" s="458"/>
    </row>
    <row r="739" spans="1:6">
      <c r="A739" s="65"/>
      <c r="B739" s="71"/>
      <c r="C739" s="67"/>
      <c r="D739" s="68"/>
      <c r="F739" s="458"/>
    </row>
    <row r="740" spans="1:6" ht="21.75" customHeight="1">
      <c r="A740" s="65"/>
      <c r="B740" s="71"/>
      <c r="C740" s="67"/>
      <c r="D740" s="68"/>
      <c r="F740" s="458"/>
    </row>
    <row r="741" spans="1:6">
      <c r="A741" s="65"/>
      <c r="B741" s="71"/>
      <c r="C741" s="67"/>
      <c r="D741" s="68"/>
      <c r="F741" s="458"/>
    </row>
    <row r="742" spans="1:6">
      <c r="A742" s="65"/>
      <c r="B742" s="71"/>
      <c r="C742" s="67"/>
      <c r="D742" s="68"/>
      <c r="F742" s="458"/>
    </row>
    <row r="743" spans="1:6">
      <c r="A743" s="65"/>
      <c r="B743" s="71"/>
      <c r="C743" s="67"/>
      <c r="D743" s="68"/>
      <c r="F743" s="458"/>
    </row>
    <row r="744" spans="1:6">
      <c r="A744" s="65"/>
      <c r="B744" s="71"/>
      <c r="C744" s="67"/>
      <c r="D744" s="68"/>
      <c r="F744" s="458"/>
    </row>
    <row r="745" spans="1:6">
      <c r="A745" s="105"/>
      <c r="B745" s="101"/>
      <c r="C745" s="75"/>
      <c r="D745" s="106"/>
      <c r="F745" s="458"/>
    </row>
    <row r="746" spans="1:6" ht="20.25" customHeight="1">
      <c r="A746" s="65"/>
      <c r="B746" s="66"/>
      <c r="C746" s="67"/>
      <c r="D746" s="68"/>
      <c r="F746" s="458"/>
    </row>
    <row r="747" spans="1:6">
      <c r="A747" s="65"/>
      <c r="B747" s="71"/>
      <c r="C747" s="67"/>
      <c r="D747" s="68"/>
      <c r="F747" s="458"/>
    </row>
    <row r="748" spans="1:6">
      <c r="A748" s="65"/>
      <c r="B748" s="71"/>
      <c r="C748" s="67"/>
      <c r="D748" s="68"/>
      <c r="F748" s="458"/>
    </row>
    <row r="749" spans="1:6">
      <c r="A749" s="65"/>
      <c r="B749" s="72"/>
      <c r="C749" s="67"/>
      <c r="D749" s="68"/>
      <c r="F749" s="458"/>
    </row>
    <row r="750" spans="1:6">
      <c r="A750" s="65"/>
      <c r="B750" s="71"/>
      <c r="C750" s="67"/>
      <c r="D750" s="68"/>
      <c r="F750" s="458"/>
    </row>
    <row r="751" spans="1:6">
      <c r="A751" s="65"/>
      <c r="B751" s="71"/>
      <c r="C751" s="67"/>
      <c r="D751" s="68"/>
      <c r="F751" s="458"/>
    </row>
    <row r="752" spans="1:6">
      <c r="A752" s="65"/>
      <c r="B752" s="71"/>
      <c r="C752" s="67"/>
      <c r="D752" s="68"/>
      <c r="F752" s="458"/>
    </row>
    <row r="753" spans="1:6">
      <c r="A753" s="65"/>
      <c r="B753" s="71"/>
      <c r="C753" s="67"/>
      <c r="D753" s="68"/>
      <c r="F753" s="458"/>
    </row>
    <row r="754" spans="1:6">
      <c r="A754" s="65"/>
      <c r="B754" s="71"/>
      <c r="C754" s="67"/>
      <c r="D754" s="68"/>
      <c r="F754" s="458"/>
    </row>
    <row r="755" spans="1:6">
      <c r="A755" s="65"/>
      <c r="B755" s="71"/>
      <c r="C755" s="67"/>
      <c r="D755" s="68"/>
      <c r="F755" s="458"/>
    </row>
    <row r="756" spans="1:6">
      <c r="A756" s="65"/>
      <c r="B756" s="71"/>
      <c r="C756" s="67"/>
      <c r="D756" s="68"/>
      <c r="F756" s="458"/>
    </row>
    <row r="757" spans="1:6">
      <c r="A757" s="65"/>
      <c r="B757" s="71"/>
      <c r="C757" s="67"/>
      <c r="D757" s="68"/>
      <c r="F757" s="458"/>
    </row>
    <row r="758" spans="1:6">
      <c r="A758" s="65"/>
      <c r="B758" s="71"/>
      <c r="C758" s="67"/>
      <c r="D758" s="68"/>
      <c r="F758" s="458"/>
    </row>
    <row r="759" spans="1:6">
      <c r="A759" s="65"/>
      <c r="B759" s="71"/>
      <c r="C759" s="67"/>
      <c r="D759" s="68"/>
      <c r="F759" s="458"/>
    </row>
    <row r="760" spans="1:6">
      <c r="A760" s="65"/>
      <c r="B760" s="71"/>
      <c r="C760" s="67"/>
      <c r="D760" s="68"/>
      <c r="F760" s="458"/>
    </row>
    <row r="761" spans="1:6" ht="30" customHeight="1">
      <c r="A761" s="65"/>
      <c r="B761" s="71"/>
      <c r="C761" s="67"/>
      <c r="D761" s="68"/>
      <c r="F761" s="458"/>
    </row>
    <row r="762" spans="1:6" ht="26.25" customHeight="1">
      <c r="A762" s="65"/>
      <c r="B762" s="71"/>
      <c r="C762" s="67"/>
      <c r="D762" s="68"/>
      <c r="F762" s="458"/>
    </row>
    <row r="763" spans="1:6" ht="23.25" customHeight="1">
      <c r="A763" s="65"/>
      <c r="B763" s="72"/>
      <c r="C763" s="67"/>
      <c r="D763" s="68"/>
      <c r="F763" s="458"/>
    </row>
    <row r="764" spans="1:6" ht="23.25" customHeight="1">
      <c r="A764" s="65"/>
      <c r="B764" s="71"/>
      <c r="C764" s="67"/>
      <c r="D764" s="68"/>
      <c r="F764" s="458"/>
    </row>
    <row r="765" spans="1:6" ht="27.75" customHeight="1">
      <c r="A765" s="65"/>
      <c r="B765" s="71"/>
      <c r="C765" s="67"/>
      <c r="D765" s="68"/>
      <c r="F765" s="458"/>
    </row>
    <row r="766" spans="1:6" ht="21.75" customHeight="1">
      <c r="A766" s="65"/>
      <c r="B766" s="72"/>
      <c r="C766" s="67"/>
      <c r="D766" s="68"/>
      <c r="F766" s="458"/>
    </row>
    <row r="767" spans="1:6">
      <c r="A767" s="65"/>
      <c r="B767" s="71"/>
      <c r="C767" s="67"/>
      <c r="D767" s="68"/>
      <c r="F767" s="458"/>
    </row>
    <row r="768" spans="1:6">
      <c r="A768" s="65"/>
      <c r="B768" s="71"/>
      <c r="C768" s="67"/>
      <c r="D768" s="68"/>
      <c r="F768" s="458"/>
    </row>
    <row r="769" spans="1:6">
      <c r="A769" s="65"/>
      <c r="B769" s="72"/>
      <c r="C769" s="67"/>
      <c r="D769" s="68"/>
      <c r="F769" s="458"/>
    </row>
    <row r="770" spans="1:6">
      <c r="A770" s="65"/>
      <c r="B770" s="72"/>
      <c r="C770" s="67"/>
      <c r="D770" s="68"/>
      <c r="F770" s="458"/>
    </row>
    <row r="771" spans="1:6">
      <c r="A771" s="105"/>
      <c r="B771" s="101"/>
      <c r="C771" s="75"/>
      <c r="D771" s="106"/>
      <c r="F771" s="458"/>
    </row>
    <row r="772" spans="1:6" ht="23.25" customHeight="1">
      <c r="A772" s="65"/>
      <c r="B772" s="66"/>
      <c r="C772" s="67"/>
      <c r="D772" s="68"/>
      <c r="F772" s="458"/>
    </row>
    <row r="773" spans="1:6">
      <c r="A773" s="65"/>
      <c r="B773" s="66"/>
      <c r="C773" s="67"/>
      <c r="D773" s="68"/>
      <c r="F773" s="458"/>
    </row>
    <row r="774" spans="1:6">
      <c r="A774" s="65"/>
      <c r="B774" s="66"/>
      <c r="C774" s="67"/>
      <c r="D774" s="68"/>
      <c r="F774" s="458"/>
    </row>
    <row r="775" spans="1:6">
      <c r="A775" s="65"/>
      <c r="B775" s="66"/>
      <c r="C775" s="67"/>
      <c r="D775" s="68"/>
      <c r="F775" s="458"/>
    </row>
    <row r="776" spans="1:6">
      <c r="A776" s="65"/>
      <c r="B776" s="66"/>
      <c r="C776" s="67"/>
      <c r="D776" s="68"/>
      <c r="F776" s="458"/>
    </row>
    <row r="777" spans="1:6">
      <c r="A777" s="65"/>
      <c r="B777" s="66"/>
      <c r="C777" s="67"/>
      <c r="D777" s="68"/>
      <c r="F777" s="458"/>
    </row>
    <row r="778" spans="1:6">
      <c r="A778" s="65"/>
      <c r="B778" s="66"/>
      <c r="C778" s="67"/>
      <c r="D778" s="68"/>
      <c r="F778" s="458"/>
    </row>
    <row r="779" spans="1:6">
      <c r="A779" s="65"/>
      <c r="B779" s="66"/>
      <c r="C779" s="67"/>
      <c r="D779" s="68"/>
      <c r="F779" s="458"/>
    </row>
    <row r="780" spans="1:6">
      <c r="A780" s="65"/>
      <c r="B780" s="66"/>
      <c r="C780" s="67"/>
      <c r="D780" s="68"/>
      <c r="F780" s="458"/>
    </row>
    <row r="781" spans="1:6" ht="21" customHeight="1">
      <c r="A781" s="65"/>
      <c r="B781" s="66"/>
      <c r="C781" s="67"/>
      <c r="D781" s="68"/>
      <c r="F781" s="458"/>
    </row>
    <row r="782" spans="1:6">
      <c r="A782" s="65"/>
      <c r="B782" s="71"/>
      <c r="C782" s="67"/>
      <c r="D782" s="68"/>
      <c r="F782" s="458"/>
    </row>
    <row r="783" spans="1:6" ht="15" customHeight="1">
      <c r="A783" s="65"/>
      <c r="B783" s="71"/>
      <c r="C783" s="67"/>
      <c r="D783" s="68"/>
      <c r="F783" s="458"/>
    </row>
    <row r="784" spans="1:6">
      <c r="A784" s="65"/>
      <c r="B784" s="71"/>
      <c r="C784" s="67"/>
      <c r="D784" s="68"/>
      <c r="F784" s="458"/>
    </row>
    <row r="785" spans="1:6" ht="16.5" customHeight="1">
      <c r="A785" s="65"/>
      <c r="B785" s="72"/>
      <c r="C785" s="67"/>
      <c r="D785" s="68"/>
      <c r="F785" s="458"/>
    </row>
    <row r="786" spans="1:6">
      <c r="A786" s="65"/>
      <c r="B786" s="71"/>
      <c r="C786" s="67"/>
      <c r="D786" s="68"/>
      <c r="F786" s="458"/>
    </row>
    <row r="787" spans="1:6" ht="19.5" customHeight="1">
      <c r="A787" s="65"/>
      <c r="B787" s="72"/>
      <c r="C787" s="67"/>
      <c r="D787" s="68"/>
      <c r="F787" s="458"/>
    </row>
    <row r="788" spans="1:6">
      <c r="A788" s="65"/>
      <c r="B788" s="72"/>
      <c r="C788" s="67"/>
      <c r="D788" s="68"/>
      <c r="F788" s="458"/>
    </row>
    <row r="789" spans="1:6">
      <c r="A789" s="65"/>
      <c r="B789" s="71"/>
      <c r="C789" s="67"/>
      <c r="D789" s="68"/>
      <c r="F789" s="458"/>
    </row>
    <row r="790" spans="1:6">
      <c r="A790" s="65"/>
      <c r="B790" s="71"/>
      <c r="C790" s="67"/>
      <c r="D790" s="68"/>
      <c r="F790" s="458"/>
    </row>
    <row r="791" spans="1:6">
      <c r="A791" s="65"/>
      <c r="B791" s="71"/>
      <c r="C791" s="67"/>
      <c r="D791" s="68"/>
      <c r="F791" s="458"/>
    </row>
    <row r="792" spans="1:6">
      <c r="A792" s="65"/>
      <c r="B792" s="71"/>
      <c r="C792" s="67"/>
      <c r="D792" s="68"/>
      <c r="F792" s="458"/>
    </row>
    <row r="793" spans="1:6">
      <c r="A793" s="65"/>
      <c r="B793" s="72"/>
      <c r="C793" s="67"/>
      <c r="D793" s="68"/>
      <c r="F793" s="458"/>
    </row>
    <row r="794" spans="1:6" ht="24" customHeight="1">
      <c r="A794" s="65"/>
      <c r="B794" s="72"/>
      <c r="C794" s="67"/>
      <c r="D794" s="68"/>
      <c r="F794" s="458"/>
    </row>
    <row r="795" spans="1:6">
      <c r="A795" s="65"/>
      <c r="B795" s="72"/>
      <c r="C795" s="67"/>
      <c r="D795" s="68"/>
      <c r="F795" s="458"/>
    </row>
    <row r="796" spans="1:6" ht="21.75" customHeight="1">
      <c r="A796" s="65"/>
      <c r="B796" s="72"/>
      <c r="C796" s="67"/>
      <c r="D796" s="68"/>
      <c r="F796" s="458"/>
    </row>
    <row r="797" spans="1:6">
      <c r="A797" s="65"/>
      <c r="B797" s="72"/>
      <c r="C797" s="67"/>
      <c r="D797" s="68"/>
      <c r="F797" s="458"/>
    </row>
    <row r="798" spans="1:6">
      <c r="A798" s="88"/>
      <c r="B798" s="74"/>
      <c r="C798" s="75"/>
      <c r="D798" s="76"/>
      <c r="F798" s="458"/>
    </row>
    <row r="799" spans="1:6">
      <c r="A799" s="77"/>
      <c r="B799" s="78"/>
      <c r="C799" s="75"/>
      <c r="D799" s="76"/>
      <c r="F799" s="458"/>
    </row>
    <row r="800" spans="1:6" ht="19.5" customHeight="1">
      <c r="A800" s="79"/>
      <c r="B800" s="80"/>
      <c r="C800" s="81"/>
      <c r="D800" s="82"/>
      <c r="F800" s="458"/>
    </row>
    <row r="801" spans="1:6">
      <c r="A801" s="79"/>
      <c r="B801" s="83"/>
      <c r="C801" s="81"/>
      <c r="D801" s="82"/>
      <c r="F801" s="458"/>
    </row>
    <row r="802" spans="1:6" ht="17.25" customHeight="1">
      <c r="A802" s="79"/>
      <c r="B802" s="83"/>
      <c r="C802" s="81"/>
      <c r="D802" s="82"/>
      <c r="F802" s="458"/>
    </row>
    <row r="803" spans="1:6">
      <c r="A803" s="79"/>
      <c r="B803" s="84"/>
      <c r="C803" s="81"/>
      <c r="D803" s="82"/>
      <c r="F803" s="458"/>
    </row>
    <row r="804" spans="1:6">
      <c r="A804" s="79"/>
      <c r="B804" s="83"/>
      <c r="C804" s="81"/>
      <c r="D804" s="82"/>
      <c r="F804" s="458"/>
    </row>
    <row r="805" spans="1:6">
      <c r="A805" s="79"/>
      <c r="B805" s="83"/>
      <c r="C805" s="81"/>
      <c r="D805" s="82"/>
      <c r="F805" s="458"/>
    </row>
    <row r="806" spans="1:6">
      <c r="A806" s="79"/>
      <c r="B806" s="83"/>
      <c r="C806" s="81"/>
      <c r="D806" s="82"/>
      <c r="F806" s="458"/>
    </row>
    <row r="807" spans="1:6">
      <c r="A807" s="79"/>
      <c r="B807" s="85"/>
      <c r="C807" s="81"/>
      <c r="D807" s="82"/>
      <c r="F807" s="458"/>
    </row>
    <row r="808" spans="1:6">
      <c r="A808" s="79"/>
      <c r="B808" s="83"/>
      <c r="C808" s="81"/>
      <c r="D808" s="82"/>
      <c r="F808" s="458"/>
    </row>
    <row r="809" spans="1:6">
      <c r="A809" s="79"/>
      <c r="B809" s="83"/>
      <c r="C809" s="81"/>
      <c r="D809" s="82"/>
      <c r="F809" s="458"/>
    </row>
    <row r="810" spans="1:6">
      <c r="A810" s="79"/>
      <c r="B810" s="83"/>
      <c r="C810" s="81"/>
      <c r="D810" s="82"/>
      <c r="F810" s="458"/>
    </row>
    <row r="811" spans="1:6">
      <c r="A811" s="79"/>
      <c r="B811" s="83"/>
      <c r="C811" s="81"/>
      <c r="D811" s="82"/>
      <c r="F811" s="458"/>
    </row>
    <row r="812" spans="1:6">
      <c r="A812" s="79"/>
      <c r="B812" s="83"/>
      <c r="C812" s="81"/>
      <c r="D812" s="82"/>
      <c r="F812" s="458"/>
    </row>
    <row r="813" spans="1:6">
      <c r="A813" s="79"/>
      <c r="B813" s="83"/>
      <c r="C813" s="81"/>
      <c r="D813" s="82"/>
      <c r="F813" s="458"/>
    </row>
    <row r="814" spans="1:6">
      <c r="A814" s="79"/>
      <c r="B814" s="83"/>
      <c r="C814" s="81"/>
      <c r="D814" s="82"/>
      <c r="F814" s="458"/>
    </row>
    <row r="815" spans="1:6">
      <c r="A815" s="79"/>
      <c r="B815" s="83"/>
      <c r="C815" s="81"/>
      <c r="D815" s="82"/>
      <c r="F815" s="458"/>
    </row>
    <row r="816" spans="1:6" ht="21" customHeight="1">
      <c r="A816" s="79"/>
      <c r="B816" s="83"/>
      <c r="C816" s="86"/>
      <c r="D816" s="87"/>
      <c r="F816" s="458"/>
    </row>
    <row r="817" spans="1:6">
      <c r="A817" s="79"/>
      <c r="B817" s="83"/>
      <c r="C817" s="86"/>
      <c r="D817" s="87"/>
      <c r="F817" s="458"/>
    </row>
    <row r="818" spans="1:6">
      <c r="A818" s="79"/>
      <c r="B818" s="83"/>
      <c r="C818" s="81"/>
      <c r="D818" s="82"/>
      <c r="F818" s="458"/>
    </row>
    <row r="819" spans="1:6" ht="26.25" customHeight="1">
      <c r="A819" s="111"/>
      <c r="B819" s="83"/>
      <c r="C819" s="81"/>
      <c r="D819" s="82"/>
      <c r="F819" s="458"/>
    </row>
    <row r="820" spans="1:6">
      <c r="A820" s="111"/>
      <c r="B820" s="83"/>
      <c r="C820" s="81"/>
      <c r="D820" s="82"/>
      <c r="F820" s="458"/>
    </row>
    <row r="821" spans="1:6">
      <c r="A821" s="111"/>
      <c r="B821" s="83"/>
      <c r="C821" s="81"/>
      <c r="D821" s="82"/>
      <c r="F821" s="458"/>
    </row>
    <row r="822" spans="1:6">
      <c r="A822" s="88"/>
      <c r="B822" s="77"/>
      <c r="C822" s="81"/>
      <c r="D822" s="82"/>
      <c r="F822" s="458"/>
    </row>
    <row r="823" spans="1:6">
      <c r="A823" s="79"/>
      <c r="B823" s="83"/>
      <c r="C823" s="81"/>
      <c r="D823" s="82"/>
      <c r="F823" s="458"/>
    </row>
    <row r="824" spans="1:6">
      <c r="A824" s="79"/>
      <c r="B824" s="83"/>
      <c r="C824" s="89"/>
      <c r="D824" s="87"/>
      <c r="F824" s="458"/>
    </row>
    <row r="825" spans="1:6">
      <c r="A825" s="79"/>
      <c r="B825" s="83"/>
      <c r="C825" s="89"/>
      <c r="D825" s="87"/>
      <c r="F825" s="458"/>
    </row>
    <row r="826" spans="1:6">
      <c r="A826" s="79"/>
      <c r="B826" s="83"/>
      <c r="C826" s="81"/>
      <c r="D826" s="82"/>
      <c r="F826" s="458"/>
    </row>
    <row r="827" spans="1:6" ht="27.75" customHeight="1">
      <c r="A827" s="79"/>
      <c r="B827" s="83"/>
      <c r="C827" s="89"/>
      <c r="D827" s="87"/>
      <c r="F827" s="458"/>
    </row>
    <row r="828" spans="1:6">
      <c r="A828" s="79"/>
      <c r="B828" s="83"/>
      <c r="C828" s="89"/>
      <c r="D828" s="87"/>
      <c r="F828" s="458"/>
    </row>
    <row r="829" spans="1:6">
      <c r="A829" s="79"/>
      <c r="B829" s="83"/>
      <c r="C829" s="89"/>
      <c r="D829" s="87"/>
      <c r="F829" s="458"/>
    </row>
    <row r="830" spans="1:6">
      <c r="A830" s="79"/>
      <c r="B830" s="83"/>
      <c r="C830" s="89"/>
      <c r="D830" s="87"/>
      <c r="F830" s="458"/>
    </row>
    <row r="831" spans="1:6">
      <c r="A831" s="79"/>
      <c r="B831" s="83"/>
      <c r="C831" s="81"/>
      <c r="D831" s="82"/>
      <c r="F831" s="458"/>
    </row>
    <row r="832" spans="1:6">
      <c r="A832" s="79"/>
      <c r="B832" s="83"/>
      <c r="C832" s="90"/>
      <c r="D832" s="82"/>
      <c r="F832" s="458"/>
    </row>
    <row r="833" spans="1:6">
      <c r="A833" s="79"/>
      <c r="B833" s="83"/>
      <c r="C833" s="81"/>
      <c r="D833" s="82"/>
      <c r="F833" s="458"/>
    </row>
    <row r="834" spans="1:6">
      <c r="A834" s="79"/>
      <c r="B834" s="83"/>
      <c r="C834" s="81"/>
      <c r="D834" s="82"/>
      <c r="F834" s="458"/>
    </row>
    <row r="835" spans="1:6">
      <c r="A835" s="79"/>
      <c r="B835" s="83"/>
      <c r="C835" s="81"/>
      <c r="D835" s="82"/>
      <c r="F835" s="458"/>
    </row>
    <row r="836" spans="1:6">
      <c r="A836" s="79"/>
      <c r="B836" s="83"/>
      <c r="C836" s="81"/>
      <c r="D836" s="82"/>
      <c r="F836" s="458"/>
    </row>
    <row r="837" spans="1:6">
      <c r="A837" s="79"/>
      <c r="B837" s="83"/>
      <c r="C837" s="81"/>
      <c r="D837" s="82"/>
      <c r="F837" s="458"/>
    </row>
    <row r="838" spans="1:6">
      <c r="A838" s="79"/>
      <c r="B838" s="83"/>
      <c r="C838" s="91"/>
      <c r="D838" s="92"/>
      <c r="F838" s="458"/>
    </row>
    <row r="839" spans="1:6">
      <c r="A839" s="93"/>
      <c r="B839" s="77"/>
      <c r="C839" s="94"/>
      <c r="D839" s="95"/>
      <c r="F839" s="458"/>
    </row>
    <row r="840" spans="1:6">
      <c r="A840" s="96"/>
      <c r="B840" s="83"/>
      <c r="C840" s="94"/>
      <c r="D840" s="95"/>
      <c r="F840" s="458"/>
    </row>
    <row r="841" spans="1:6">
      <c r="A841" s="96"/>
      <c r="B841" s="83"/>
      <c r="C841" s="94"/>
      <c r="D841" s="95"/>
      <c r="F841" s="458"/>
    </row>
    <row r="842" spans="1:6">
      <c r="A842" s="96"/>
      <c r="B842" s="83"/>
      <c r="C842" s="94"/>
      <c r="D842" s="95"/>
      <c r="F842" s="458"/>
    </row>
    <row r="843" spans="1:6">
      <c r="A843" s="96"/>
      <c r="B843" s="83"/>
      <c r="C843" s="97"/>
      <c r="D843" s="98"/>
      <c r="F843" s="458"/>
    </row>
    <row r="844" spans="1:6">
      <c r="A844" s="96"/>
      <c r="B844" s="83"/>
      <c r="C844" s="97"/>
      <c r="D844" s="98"/>
      <c r="F844" s="458"/>
    </row>
    <row r="845" spans="1:6">
      <c r="A845" s="96"/>
      <c r="B845" s="83"/>
      <c r="C845" s="97"/>
      <c r="D845" s="98"/>
      <c r="F845" s="458"/>
    </row>
    <row r="846" spans="1:6" ht="19.5" customHeight="1">
      <c r="A846" s="96"/>
      <c r="B846" s="83"/>
      <c r="C846" s="94"/>
      <c r="D846" s="95"/>
      <c r="F846" s="458"/>
    </row>
    <row r="847" spans="1:6">
      <c r="A847" s="96"/>
      <c r="B847" s="83"/>
      <c r="C847" s="97"/>
      <c r="D847" s="98"/>
      <c r="F847" s="458"/>
    </row>
    <row r="848" spans="1:6">
      <c r="A848" s="93"/>
      <c r="B848" s="77"/>
      <c r="C848" s="94"/>
      <c r="D848" s="95"/>
      <c r="F848" s="458"/>
    </row>
    <row r="849" spans="1:6" ht="27" customHeight="1">
      <c r="A849" s="96"/>
      <c r="B849" s="83"/>
      <c r="C849" s="97"/>
      <c r="D849" s="98"/>
      <c r="F849" s="458"/>
    </row>
    <row r="850" spans="1:6" ht="51.75" customHeight="1">
      <c r="A850" s="96"/>
      <c r="B850" s="83"/>
      <c r="C850" s="94"/>
      <c r="D850" s="95"/>
      <c r="F850" s="458"/>
    </row>
    <row r="851" spans="1:6">
      <c r="A851" s="96"/>
      <c r="B851" s="83"/>
      <c r="C851" s="97"/>
      <c r="D851" s="98"/>
      <c r="F851" s="458"/>
    </row>
    <row r="852" spans="1:6">
      <c r="A852" s="100"/>
      <c r="B852" s="78"/>
      <c r="C852" s="89"/>
      <c r="D852" s="87"/>
      <c r="F852" s="458"/>
    </row>
    <row r="853" spans="1:6">
      <c r="A853" s="100"/>
      <c r="B853" s="78"/>
      <c r="C853" s="89"/>
      <c r="D853" s="87"/>
      <c r="F853" s="458"/>
    </row>
    <row r="854" spans="1:6">
      <c r="A854" s="100"/>
      <c r="B854" s="101"/>
      <c r="C854" s="89"/>
      <c r="D854" s="87"/>
      <c r="F854" s="458"/>
    </row>
    <row r="855" spans="1:6" ht="21" customHeight="1">
      <c r="A855" s="107"/>
      <c r="B855" s="71"/>
      <c r="C855" s="67"/>
      <c r="D855" s="68"/>
      <c r="F855" s="458"/>
    </row>
    <row r="856" spans="1:6">
      <c r="A856" s="65"/>
      <c r="B856" s="66"/>
      <c r="C856" s="67"/>
      <c r="D856" s="68"/>
      <c r="F856" s="458"/>
    </row>
    <row r="857" spans="1:6" ht="21" customHeight="1">
      <c r="A857" s="65"/>
      <c r="B857" s="66"/>
      <c r="C857" s="67"/>
      <c r="D857" s="68"/>
      <c r="F857" s="458"/>
    </row>
    <row r="858" spans="1:6">
      <c r="A858" s="65"/>
      <c r="B858" s="102"/>
      <c r="C858" s="67"/>
      <c r="D858" s="103"/>
      <c r="F858" s="458"/>
    </row>
    <row r="859" spans="1:6">
      <c r="A859" s="65"/>
      <c r="B859" s="101"/>
      <c r="C859" s="104"/>
      <c r="D859" s="82"/>
      <c r="F859" s="458"/>
    </row>
    <row r="860" spans="1:6">
      <c r="A860" s="65"/>
      <c r="B860" s="70"/>
      <c r="C860" s="108"/>
      <c r="D860" s="82"/>
      <c r="F860" s="458"/>
    </row>
    <row r="861" spans="1:6">
      <c r="A861" s="65"/>
      <c r="B861" s="71"/>
      <c r="C861" s="67"/>
      <c r="D861" s="82"/>
      <c r="F861" s="458"/>
    </row>
    <row r="862" spans="1:6">
      <c r="A862" s="65"/>
      <c r="B862" s="72"/>
      <c r="C862" s="67"/>
      <c r="D862" s="68"/>
      <c r="F862" s="458"/>
    </row>
    <row r="863" spans="1:6">
      <c r="A863" s="65"/>
      <c r="B863" s="71"/>
      <c r="C863" s="67"/>
      <c r="D863" s="68"/>
      <c r="F863" s="458"/>
    </row>
    <row r="864" spans="1:6" ht="99" customHeight="1">
      <c r="A864" s="65"/>
      <c r="B864" s="72"/>
      <c r="C864" s="67"/>
      <c r="D864" s="68"/>
      <c r="F864" s="458"/>
    </row>
    <row r="865" spans="1:6">
      <c r="A865" s="65"/>
      <c r="B865" s="71"/>
      <c r="C865" s="67"/>
      <c r="D865" s="68"/>
      <c r="F865" s="458"/>
    </row>
    <row r="866" spans="1:6">
      <c r="A866" s="65"/>
      <c r="B866" s="71"/>
      <c r="C866" s="67"/>
      <c r="D866" s="68"/>
      <c r="F866" s="458"/>
    </row>
    <row r="867" spans="1:6">
      <c r="A867" s="65"/>
      <c r="B867" s="71"/>
      <c r="C867" s="67"/>
      <c r="D867" s="68"/>
      <c r="F867" s="458"/>
    </row>
    <row r="868" spans="1:6">
      <c r="A868" s="65"/>
      <c r="B868" s="71"/>
      <c r="C868" s="67"/>
      <c r="D868" s="68"/>
      <c r="F868" s="458"/>
    </row>
    <row r="869" spans="1:6">
      <c r="A869" s="105"/>
      <c r="B869" s="101"/>
      <c r="C869" s="89"/>
      <c r="D869" s="87"/>
      <c r="F869" s="458"/>
    </row>
    <row r="870" spans="1:6" ht="171" customHeight="1">
      <c r="A870" s="65"/>
      <c r="B870" s="109"/>
      <c r="C870" s="67"/>
      <c r="D870" s="68"/>
      <c r="F870" s="458"/>
    </row>
    <row r="871" spans="1:6">
      <c r="A871" s="65"/>
      <c r="B871" s="110"/>
      <c r="C871" s="67"/>
      <c r="D871" s="68"/>
      <c r="F871" s="458"/>
    </row>
    <row r="872" spans="1:6">
      <c r="A872" s="65"/>
      <c r="B872" s="71"/>
      <c r="C872" s="67"/>
      <c r="D872" s="68"/>
      <c r="F872" s="458"/>
    </row>
    <row r="873" spans="1:6">
      <c r="A873" s="65"/>
      <c r="B873" s="71"/>
      <c r="C873" s="67"/>
      <c r="D873" s="68"/>
      <c r="F873" s="458"/>
    </row>
    <row r="874" spans="1:6">
      <c r="A874" s="65"/>
      <c r="B874" s="71"/>
      <c r="C874" s="67"/>
      <c r="D874" s="68"/>
      <c r="F874" s="458"/>
    </row>
    <row r="875" spans="1:6">
      <c r="A875" s="65"/>
      <c r="B875" s="71"/>
      <c r="C875" s="67"/>
      <c r="D875" s="68"/>
      <c r="F875" s="458"/>
    </row>
    <row r="876" spans="1:6">
      <c r="A876" s="65"/>
      <c r="B876" s="71"/>
      <c r="C876" s="67"/>
      <c r="D876" s="68"/>
      <c r="F876" s="458"/>
    </row>
    <row r="877" spans="1:6">
      <c r="A877" s="65"/>
      <c r="B877" s="71"/>
      <c r="C877" s="67"/>
      <c r="D877" s="68"/>
      <c r="F877" s="458"/>
    </row>
    <row r="878" spans="1:6">
      <c r="A878" s="105"/>
      <c r="B878" s="101"/>
      <c r="C878" s="75"/>
      <c r="D878" s="106"/>
      <c r="F878" s="458"/>
    </row>
    <row r="879" spans="1:6" ht="55.5" customHeight="1">
      <c r="A879" s="65"/>
      <c r="B879" s="66"/>
      <c r="C879" s="67"/>
      <c r="D879" s="68"/>
      <c r="F879" s="458"/>
    </row>
    <row r="880" spans="1:6">
      <c r="A880" s="65"/>
      <c r="B880" s="71"/>
      <c r="C880" s="67"/>
      <c r="D880" s="68"/>
      <c r="F880" s="458"/>
    </row>
    <row r="881" spans="1:6">
      <c r="A881" s="65"/>
      <c r="B881" s="71"/>
      <c r="C881" s="67"/>
      <c r="D881" s="68"/>
      <c r="F881" s="458"/>
    </row>
    <row r="882" spans="1:6">
      <c r="A882" s="65"/>
      <c r="B882" s="72"/>
      <c r="C882" s="67"/>
      <c r="D882" s="68"/>
      <c r="F882" s="458"/>
    </row>
    <row r="883" spans="1:6">
      <c r="A883" s="65"/>
      <c r="B883" s="71"/>
      <c r="C883" s="67"/>
      <c r="D883" s="68"/>
      <c r="F883" s="458"/>
    </row>
    <row r="884" spans="1:6">
      <c r="A884" s="65"/>
      <c r="B884" s="71"/>
      <c r="C884" s="67"/>
      <c r="D884" s="68"/>
      <c r="F884" s="458"/>
    </row>
    <row r="885" spans="1:6">
      <c r="A885" s="65"/>
      <c r="B885" s="71"/>
      <c r="C885" s="67"/>
      <c r="D885" s="68"/>
      <c r="F885" s="458"/>
    </row>
    <row r="886" spans="1:6">
      <c r="A886" s="65"/>
      <c r="B886" s="71"/>
      <c r="C886" s="67"/>
      <c r="D886" s="68"/>
      <c r="F886" s="458"/>
    </row>
    <row r="887" spans="1:6">
      <c r="A887" s="65"/>
      <c r="B887" s="71"/>
      <c r="C887" s="67"/>
      <c r="D887" s="68"/>
      <c r="F887" s="458"/>
    </row>
    <row r="888" spans="1:6">
      <c r="A888" s="65"/>
      <c r="B888" s="71"/>
      <c r="C888" s="67"/>
      <c r="D888" s="68"/>
      <c r="F888" s="458"/>
    </row>
    <row r="889" spans="1:6">
      <c r="A889" s="65"/>
      <c r="B889" s="71"/>
      <c r="C889" s="67"/>
      <c r="D889" s="68"/>
      <c r="F889" s="458"/>
    </row>
    <row r="890" spans="1:6">
      <c r="A890" s="65"/>
      <c r="B890" s="71"/>
      <c r="C890" s="67"/>
      <c r="D890" s="68"/>
      <c r="F890" s="458"/>
    </row>
    <row r="891" spans="1:6">
      <c r="A891" s="65"/>
      <c r="B891" s="71"/>
      <c r="C891" s="67"/>
      <c r="D891" s="68"/>
      <c r="F891" s="458"/>
    </row>
    <row r="892" spans="1:6">
      <c r="A892" s="65"/>
      <c r="B892" s="71"/>
      <c r="C892" s="67"/>
      <c r="D892" s="68"/>
      <c r="F892" s="458"/>
    </row>
    <row r="893" spans="1:6">
      <c r="A893" s="65"/>
      <c r="B893" s="71"/>
      <c r="C893" s="67"/>
      <c r="D893" s="68"/>
      <c r="F893" s="458"/>
    </row>
    <row r="894" spans="1:6" ht="119.25" customHeight="1">
      <c r="A894" s="65"/>
      <c r="B894" s="71"/>
      <c r="C894" s="67"/>
      <c r="D894" s="68"/>
      <c r="F894" s="458"/>
    </row>
    <row r="895" spans="1:6" ht="84" customHeight="1">
      <c r="A895" s="65"/>
      <c r="B895" s="72"/>
      <c r="C895" s="67"/>
      <c r="D895" s="68"/>
      <c r="F895" s="458"/>
    </row>
    <row r="896" spans="1:6" ht="120.75" customHeight="1">
      <c r="A896" s="65"/>
      <c r="B896" s="71"/>
      <c r="C896" s="67"/>
      <c r="D896" s="68"/>
      <c r="F896" s="458"/>
    </row>
    <row r="897" spans="1:6" ht="58.5" customHeight="1">
      <c r="A897" s="65"/>
      <c r="B897" s="72"/>
      <c r="C897" s="67"/>
      <c r="D897" s="68"/>
      <c r="F897" s="458"/>
    </row>
    <row r="898" spans="1:6">
      <c r="A898" s="65"/>
      <c r="B898" s="71"/>
      <c r="C898" s="67"/>
      <c r="D898" s="68"/>
      <c r="F898" s="458"/>
    </row>
    <row r="899" spans="1:6">
      <c r="A899" s="65"/>
      <c r="B899" s="72"/>
      <c r="C899" s="67"/>
      <c r="D899" s="68"/>
      <c r="F899" s="458"/>
    </row>
    <row r="900" spans="1:6">
      <c r="A900" s="65"/>
      <c r="B900" s="72"/>
      <c r="C900" s="67"/>
      <c r="D900" s="68"/>
      <c r="F900" s="458"/>
    </row>
    <row r="901" spans="1:6" ht="58.5" customHeight="1">
      <c r="A901" s="65"/>
      <c r="B901" s="72"/>
      <c r="C901" s="67"/>
      <c r="D901" s="68"/>
      <c r="F901" s="458"/>
    </row>
    <row r="902" spans="1:6" ht="101.25" customHeight="1">
      <c r="A902" s="65"/>
      <c r="B902" s="71"/>
      <c r="C902" s="67"/>
      <c r="D902" s="68"/>
      <c r="F902" s="458"/>
    </row>
    <row r="903" spans="1:6">
      <c r="A903" s="65"/>
      <c r="B903" s="71"/>
      <c r="C903" s="67"/>
      <c r="D903" s="68"/>
      <c r="F903" s="458"/>
    </row>
    <row r="904" spans="1:6">
      <c r="A904" s="65"/>
      <c r="B904" s="71"/>
      <c r="C904" s="67"/>
      <c r="D904" s="68"/>
      <c r="F904" s="458"/>
    </row>
    <row r="905" spans="1:6" ht="65.25" customHeight="1">
      <c r="A905" s="65"/>
      <c r="B905" s="71"/>
      <c r="C905" s="67"/>
      <c r="D905" s="68"/>
      <c r="F905" s="458"/>
    </row>
    <row r="906" spans="1:6" ht="39.75" customHeight="1">
      <c r="A906" s="65"/>
      <c r="B906" s="71"/>
      <c r="C906" s="67"/>
      <c r="D906" s="68"/>
      <c r="F906" s="458"/>
    </row>
    <row r="907" spans="1:6" ht="174.75" customHeight="1">
      <c r="A907" s="65"/>
      <c r="B907" s="71"/>
      <c r="C907" s="67"/>
      <c r="D907" s="68"/>
      <c r="F907" s="458"/>
    </row>
    <row r="908" spans="1:6">
      <c r="A908" s="112"/>
      <c r="B908" s="101"/>
      <c r="C908" s="75"/>
      <c r="D908" s="106"/>
      <c r="F908" s="458"/>
    </row>
    <row r="909" spans="1:6" ht="382.5" customHeight="1">
      <c r="A909" s="107"/>
      <c r="B909" s="66"/>
      <c r="C909" s="67"/>
      <c r="D909" s="68"/>
      <c r="F909" s="458"/>
    </row>
    <row r="910" spans="1:6">
      <c r="A910" s="65"/>
      <c r="B910" s="66"/>
      <c r="C910" s="67"/>
      <c r="D910" s="68"/>
      <c r="F910" s="458"/>
    </row>
    <row r="911" spans="1:6">
      <c r="A911" s="65"/>
      <c r="B911" s="66"/>
      <c r="C911" s="67"/>
      <c r="D911" s="68"/>
      <c r="F911" s="458"/>
    </row>
    <row r="912" spans="1:6">
      <c r="A912" s="65"/>
      <c r="B912" s="66"/>
      <c r="C912" s="67"/>
      <c r="D912" s="68"/>
      <c r="F912" s="458"/>
    </row>
    <row r="913" spans="1:6" ht="168.75" customHeight="1">
      <c r="A913" s="65"/>
      <c r="B913" s="66"/>
      <c r="C913" s="67"/>
      <c r="D913" s="68"/>
      <c r="F913" s="458"/>
    </row>
    <row r="914" spans="1:6">
      <c r="A914" s="65"/>
      <c r="B914" s="71"/>
      <c r="C914" s="67"/>
      <c r="D914" s="68"/>
      <c r="F914" s="458"/>
    </row>
    <row r="915" spans="1:6" ht="312.75" customHeight="1">
      <c r="A915" s="65"/>
      <c r="B915" s="71"/>
      <c r="C915" s="67"/>
      <c r="D915" s="68"/>
      <c r="F915" s="458"/>
    </row>
    <row r="916" spans="1:6">
      <c r="A916" s="65"/>
      <c r="B916" s="71"/>
      <c r="C916" s="67"/>
      <c r="D916" s="68"/>
      <c r="F916" s="458"/>
    </row>
    <row r="917" spans="1:6" ht="66" customHeight="1">
      <c r="A917" s="65"/>
      <c r="B917" s="72"/>
      <c r="C917" s="67"/>
      <c r="D917" s="68"/>
      <c r="F917" s="458"/>
    </row>
    <row r="918" spans="1:6">
      <c r="A918" s="65"/>
      <c r="B918" s="71"/>
      <c r="C918" s="67"/>
      <c r="D918" s="68"/>
      <c r="F918" s="458"/>
    </row>
    <row r="919" spans="1:6" ht="62.25" customHeight="1">
      <c r="A919" s="65"/>
      <c r="B919" s="72"/>
      <c r="C919" s="67"/>
      <c r="D919" s="68"/>
      <c r="F919" s="458"/>
    </row>
    <row r="920" spans="1:6" ht="56.25" customHeight="1">
      <c r="A920" s="65"/>
      <c r="B920" s="72"/>
      <c r="C920" s="67"/>
      <c r="D920" s="68"/>
      <c r="F920" s="458"/>
    </row>
    <row r="921" spans="1:6">
      <c r="A921" s="65"/>
      <c r="B921" s="72"/>
      <c r="C921" s="67"/>
      <c r="D921" s="68"/>
      <c r="F921" s="458"/>
    </row>
    <row r="922" spans="1:6" ht="156.75" customHeight="1">
      <c r="A922" s="65"/>
      <c r="B922" s="72"/>
      <c r="C922" s="67"/>
      <c r="D922" s="68"/>
      <c r="F922" s="458"/>
    </row>
    <row r="923" spans="1:6">
      <c r="A923" s="65"/>
      <c r="B923" s="72"/>
      <c r="C923" s="67"/>
      <c r="D923" s="68"/>
      <c r="F923" s="458"/>
    </row>
    <row r="924" spans="1:6" ht="60" customHeight="1">
      <c r="A924" s="65"/>
      <c r="B924" s="72"/>
      <c r="C924" s="67"/>
      <c r="D924" s="68"/>
      <c r="F924" s="458"/>
    </row>
    <row r="925" spans="1:6">
      <c r="A925" s="65"/>
      <c r="B925" s="72"/>
      <c r="C925" s="67"/>
      <c r="D925" s="68"/>
      <c r="F925" s="458"/>
    </row>
    <row r="926" spans="1:6">
      <c r="A926" s="88"/>
      <c r="B926" s="74"/>
      <c r="C926" s="75"/>
      <c r="D926" s="76"/>
      <c r="F926" s="458"/>
    </row>
    <row r="927" spans="1:6">
      <c r="A927" s="77"/>
      <c r="B927" s="78"/>
      <c r="C927" s="75"/>
      <c r="D927" s="76"/>
      <c r="F927" s="458"/>
    </row>
    <row r="928" spans="1:6" ht="95.25" customHeight="1">
      <c r="A928" s="79"/>
      <c r="B928" s="80"/>
      <c r="C928" s="81"/>
      <c r="D928" s="82"/>
      <c r="F928" s="458"/>
    </row>
    <row r="929" spans="1:6">
      <c r="A929" s="79"/>
      <c r="B929" s="83"/>
      <c r="C929" s="81"/>
      <c r="D929" s="82"/>
      <c r="F929" s="458"/>
    </row>
    <row r="930" spans="1:6" ht="65.25" customHeight="1">
      <c r="A930" s="79"/>
      <c r="B930" s="83"/>
      <c r="C930" s="81"/>
      <c r="D930" s="82"/>
      <c r="F930" s="458"/>
    </row>
    <row r="931" spans="1:6">
      <c r="A931" s="79"/>
      <c r="B931" s="84"/>
      <c r="C931" s="81"/>
      <c r="D931" s="82"/>
      <c r="F931" s="458"/>
    </row>
    <row r="932" spans="1:6">
      <c r="A932" s="79"/>
      <c r="B932" s="83"/>
      <c r="C932" s="81"/>
      <c r="D932" s="82"/>
      <c r="F932" s="458"/>
    </row>
    <row r="933" spans="1:6">
      <c r="A933" s="79"/>
      <c r="B933" s="83"/>
      <c r="C933" s="81"/>
      <c r="D933" s="82"/>
      <c r="F933" s="458"/>
    </row>
    <row r="934" spans="1:6">
      <c r="A934" s="79"/>
      <c r="B934" s="83"/>
      <c r="C934" s="81"/>
      <c r="D934" s="82"/>
      <c r="F934" s="458"/>
    </row>
    <row r="935" spans="1:6">
      <c r="A935" s="79"/>
      <c r="B935" s="85"/>
      <c r="C935" s="81"/>
      <c r="D935" s="82"/>
      <c r="F935" s="458"/>
    </row>
    <row r="936" spans="1:6">
      <c r="A936" s="79"/>
      <c r="B936" s="83"/>
      <c r="C936" s="81"/>
      <c r="D936" s="82"/>
      <c r="F936" s="458"/>
    </row>
    <row r="937" spans="1:6">
      <c r="A937" s="79"/>
      <c r="B937" s="83"/>
      <c r="C937" s="81"/>
      <c r="D937" s="82"/>
      <c r="F937" s="458"/>
    </row>
    <row r="938" spans="1:6">
      <c r="A938" s="79"/>
      <c r="B938" s="83"/>
      <c r="C938" s="81"/>
      <c r="D938" s="82"/>
      <c r="F938" s="458"/>
    </row>
    <row r="939" spans="1:6">
      <c r="A939" s="79"/>
      <c r="B939" s="83"/>
      <c r="C939" s="81"/>
      <c r="D939" s="82"/>
      <c r="F939" s="458"/>
    </row>
    <row r="940" spans="1:6">
      <c r="A940" s="79"/>
      <c r="B940" s="83"/>
      <c r="C940" s="81"/>
      <c r="D940" s="82"/>
      <c r="F940" s="458"/>
    </row>
    <row r="941" spans="1:6">
      <c r="A941" s="79"/>
      <c r="B941" s="83"/>
      <c r="C941" s="81"/>
      <c r="D941" s="82"/>
      <c r="F941" s="458"/>
    </row>
    <row r="942" spans="1:6">
      <c r="A942" s="79"/>
      <c r="B942" s="83"/>
      <c r="C942" s="81"/>
      <c r="D942" s="82"/>
      <c r="F942" s="458"/>
    </row>
    <row r="943" spans="1:6">
      <c r="A943" s="79"/>
      <c r="B943" s="83"/>
      <c r="C943" s="81"/>
      <c r="D943" s="82"/>
      <c r="F943" s="458"/>
    </row>
    <row r="944" spans="1:6" ht="47.25" customHeight="1">
      <c r="A944" s="79"/>
      <c r="B944" s="83"/>
      <c r="C944" s="86"/>
      <c r="D944" s="87"/>
      <c r="F944" s="458"/>
    </row>
    <row r="945" spans="1:6">
      <c r="A945" s="79"/>
      <c r="B945" s="83"/>
      <c r="C945" s="86"/>
      <c r="D945" s="87"/>
      <c r="F945" s="458"/>
    </row>
    <row r="946" spans="1:6">
      <c r="A946" s="79"/>
      <c r="B946" s="83"/>
      <c r="C946" s="81"/>
      <c r="D946" s="82"/>
      <c r="F946" s="458"/>
    </row>
    <row r="947" spans="1:6" ht="111.75" customHeight="1">
      <c r="A947" s="111"/>
      <c r="B947" s="83"/>
      <c r="C947" s="81"/>
      <c r="D947" s="82"/>
      <c r="F947" s="458"/>
    </row>
    <row r="948" spans="1:6">
      <c r="A948" s="111"/>
      <c r="B948" s="83"/>
      <c r="C948" s="81"/>
      <c r="D948" s="82"/>
      <c r="F948" s="458"/>
    </row>
    <row r="949" spans="1:6">
      <c r="A949" s="111"/>
      <c r="B949" s="83"/>
      <c r="C949" s="81"/>
      <c r="D949" s="82"/>
      <c r="F949" s="458"/>
    </row>
    <row r="950" spans="1:6">
      <c r="A950" s="88"/>
      <c r="B950" s="77"/>
      <c r="C950" s="81"/>
      <c r="D950" s="82"/>
      <c r="F950" s="458"/>
    </row>
    <row r="951" spans="1:6">
      <c r="A951" s="79"/>
      <c r="B951" s="83"/>
      <c r="C951" s="81"/>
      <c r="D951" s="82"/>
      <c r="F951" s="458"/>
    </row>
    <row r="952" spans="1:6">
      <c r="A952" s="79"/>
      <c r="B952" s="83"/>
      <c r="C952" s="89"/>
      <c r="D952" s="87"/>
      <c r="F952" s="458"/>
    </row>
    <row r="953" spans="1:6">
      <c r="A953" s="79"/>
      <c r="B953" s="83"/>
      <c r="C953" s="89"/>
      <c r="D953" s="87"/>
      <c r="F953" s="458"/>
    </row>
    <row r="954" spans="1:6">
      <c r="A954" s="79"/>
      <c r="B954" s="83"/>
      <c r="C954" s="81"/>
      <c r="D954" s="82"/>
      <c r="F954" s="458"/>
    </row>
    <row r="955" spans="1:6" ht="30" customHeight="1">
      <c r="A955" s="79"/>
      <c r="B955" s="83"/>
      <c r="C955" s="89"/>
      <c r="D955" s="87"/>
      <c r="F955" s="458"/>
    </row>
    <row r="956" spans="1:6">
      <c r="A956" s="79"/>
      <c r="B956" s="83"/>
      <c r="C956" s="89"/>
      <c r="D956" s="87"/>
      <c r="F956" s="458"/>
    </row>
    <row r="957" spans="1:6">
      <c r="A957" s="79"/>
      <c r="B957" s="83"/>
      <c r="C957" s="89"/>
      <c r="D957" s="87"/>
      <c r="F957" s="458"/>
    </row>
    <row r="958" spans="1:6">
      <c r="A958" s="79"/>
      <c r="B958" s="83"/>
      <c r="C958" s="89"/>
      <c r="D958" s="87"/>
      <c r="F958" s="458"/>
    </row>
    <row r="959" spans="1:6">
      <c r="A959" s="79"/>
      <c r="B959" s="83"/>
      <c r="C959" s="81"/>
      <c r="D959" s="82"/>
      <c r="F959" s="458"/>
    </row>
    <row r="960" spans="1:6">
      <c r="A960" s="79"/>
      <c r="B960" s="83"/>
      <c r="C960" s="90"/>
      <c r="D960" s="82"/>
      <c r="F960" s="458"/>
    </row>
    <row r="961" spans="1:6">
      <c r="A961" s="79"/>
      <c r="B961" s="83"/>
      <c r="C961" s="81"/>
      <c r="D961" s="82"/>
      <c r="F961" s="458"/>
    </row>
    <row r="962" spans="1:6">
      <c r="A962" s="79"/>
      <c r="B962" s="83"/>
      <c r="C962" s="81"/>
      <c r="D962" s="82"/>
      <c r="F962" s="458"/>
    </row>
    <row r="963" spans="1:6">
      <c r="A963" s="79"/>
      <c r="B963" s="83"/>
      <c r="C963" s="81"/>
      <c r="D963" s="82"/>
      <c r="F963" s="458"/>
    </row>
    <row r="964" spans="1:6">
      <c r="A964" s="79"/>
      <c r="B964" s="83"/>
      <c r="C964" s="81"/>
      <c r="D964" s="82"/>
      <c r="F964" s="458"/>
    </row>
    <row r="965" spans="1:6">
      <c r="A965" s="79"/>
      <c r="B965" s="83"/>
      <c r="C965" s="81"/>
      <c r="D965" s="82"/>
      <c r="F965" s="458"/>
    </row>
    <row r="966" spans="1:6">
      <c r="A966" s="79"/>
      <c r="B966" s="83"/>
      <c r="C966" s="91"/>
      <c r="D966" s="92"/>
      <c r="F966" s="458"/>
    </row>
    <row r="967" spans="1:6">
      <c r="A967" s="93"/>
      <c r="B967" s="77"/>
      <c r="C967" s="94"/>
      <c r="D967" s="95"/>
      <c r="F967" s="458"/>
    </row>
    <row r="968" spans="1:6">
      <c r="A968" s="96"/>
      <c r="B968" s="83"/>
      <c r="C968" s="94"/>
      <c r="D968" s="95"/>
      <c r="F968" s="458"/>
    </row>
    <row r="969" spans="1:6">
      <c r="A969" s="96"/>
      <c r="B969" s="83"/>
      <c r="C969" s="94"/>
      <c r="D969" s="95"/>
      <c r="F969" s="458"/>
    </row>
    <row r="970" spans="1:6">
      <c r="A970" s="96"/>
      <c r="B970" s="83"/>
      <c r="C970" s="94"/>
      <c r="D970" s="95"/>
      <c r="F970" s="458"/>
    </row>
    <row r="971" spans="1:6">
      <c r="A971" s="96"/>
      <c r="B971" s="83"/>
      <c r="C971" s="97"/>
      <c r="D971" s="98"/>
      <c r="F971" s="458"/>
    </row>
    <row r="972" spans="1:6">
      <c r="A972" s="96"/>
      <c r="B972" s="83"/>
      <c r="C972" s="97"/>
      <c r="D972" s="98"/>
      <c r="F972" s="458"/>
    </row>
    <row r="973" spans="1:6">
      <c r="A973" s="96"/>
      <c r="B973" s="83"/>
      <c r="C973" s="97"/>
      <c r="D973" s="98"/>
      <c r="F973" s="458"/>
    </row>
    <row r="974" spans="1:6" ht="25.5" customHeight="1">
      <c r="A974" s="96"/>
      <c r="B974" s="83"/>
      <c r="C974" s="94"/>
      <c r="D974" s="95"/>
      <c r="F974" s="458"/>
    </row>
    <row r="975" spans="1:6">
      <c r="A975" s="96"/>
      <c r="B975" s="83"/>
      <c r="C975" s="97"/>
      <c r="D975" s="98"/>
      <c r="F975" s="458"/>
    </row>
    <row r="976" spans="1:6">
      <c r="A976" s="93"/>
      <c r="B976" s="77"/>
      <c r="C976" s="94"/>
      <c r="D976" s="95"/>
      <c r="F976" s="458"/>
    </row>
    <row r="977" spans="1:6" ht="40.5" customHeight="1">
      <c r="A977" s="96"/>
      <c r="B977" s="83"/>
      <c r="C977" s="97"/>
      <c r="D977" s="98"/>
      <c r="F977" s="458"/>
    </row>
    <row r="978" spans="1:6" ht="50.25" customHeight="1">
      <c r="A978" s="96"/>
      <c r="B978" s="83"/>
      <c r="C978" s="94"/>
      <c r="D978" s="95"/>
      <c r="F978" s="458"/>
    </row>
    <row r="979" spans="1:6">
      <c r="A979" s="96"/>
      <c r="B979" s="83"/>
      <c r="C979" s="97"/>
      <c r="D979" s="98"/>
      <c r="F979" s="458"/>
    </row>
    <row r="980" spans="1:6">
      <c r="A980" s="100"/>
      <c r="B980" s="78"/>
      <c r="C980" s="89"/>
      <c r="D980" s="87"/>
      <c r="F980" s="458"/>
    </row>
    <row r="981" spans="1:6">
      <c r="A981" s="100"/>
      <c r="B981" s="78"/>
      <c r="C981" s="89"/>
      <c r="D981" s="87"/>
      <c r="F981" s="458"/>
    </row>
    <row r="982" spans="1:6">
      <c r="A982" s="100"/>
      <c r="B982" s="101"/>
      <c r="C982" s="89"/>
      <c r="D982" s="87"/>
      <c r="F982" s="458"/>
    </row>
    <row r="983" spans="1:6" ht="180" customHeight="1">
      <c r="A983" s="65"/>
      <c r="B983" s="71"/>
      <c r="C983" s="67"/>
      <c r="D983" s="68"/>
      <c r="F983" s="458"/>
    </row>
    <row r="984" spans="1:6">
      <c r="A984" s="65"/>
      <c r="B984" s="66"/>
      <c r="C984" s="67"/>
      <c r="D984" s="68"/>
      <c r="F984" s="458"/>
    </row>
    <row r="985" spans="1:6">
      <c r="A985" s="65"/>
      <c r="B985" s="66"/>
      <c r="C985" s="108"/>
      <c r="D985" s="82"/>
      <c r="F985" s="458"/>
    </row>
    <row r="986" spans="1:6" ht="39" customHeight="1">
      <c r="A986" s="65"/>
      <c r="B986" s="66"/>
      <c r="C986" s="67"/>
      <c r="D986" s="68"/>
      <c r="F986" s="458"/>
    </row>
    <row r="987" spans="1:6">
      <c r="A987" s="65"/>
      <c r="B987" s="102"/>
      <c r="C987" s="67"/>
      <c r="D987" s="103"/>
      <c r="F987" s="458"/>
    </row>
    <row r="988" spans="1:6">
      <c r="A988" s="65"/>
      <c r="B988" s="101"/>
      <c r="C988" s="104"/>
      <c r="D988" s="82"/>
      <c r="F988" s="458"/>
    </row>
    <row r="989" spans="1:6">
      <c r="A989" s="65"/>
      <c r="B989" s="70"/>
      <c r="C989" s="108"/>
      <c r="D989" s="82"/>
      <c r="F989" s="458"/>
    </row>
    <row r="990" spans="1:6">
      <c r="A990" s="65"/>
      <c r="B990" s="71"/>
      <c r="C990" s="67"/>
      <c r="D990" s="82"/>
      <c r="F990" s="458"/>
    </row>
    <row r="991" spans="1:6">
      <c r="A991" s="65"/>
      <c r="B991" s="72"/>
      <c r="C991" s="67"/>
      <c r="D991" s="68"/>
      <c r="F991" s="458"/>
    </row>
    <row r="992" spans="1:6">
      <c r="A992" s="65"/>
      <c r="B992" s="71"/>
      <c r="C992" s="67"/>
      <c r="D992" s="68"/>
      <c r="F992" s="458"/>
    </row>
    <row r="993" spans="1:6">
      <c r="A993" s="65"/>
      <c r="B993" s="71"/>
      <c r="C993" s="67"/>
      <c r="D993" s="68"/>
      <c r="F993" s="458"/>
    </row>
    <row r="994" spans="1:6">
      <c r="A994" s="65"/>
      <c r="B994" s="72"/>
      <c r="C994" s="67"/>
      <c r="D994" s="68"/>
      <c r="F994" s="458"/>
    </row>
    <row r="995" spans="1:6">
      <c r="A995" s="65"/>
      <c r="B995" s="71"/>
      <c r="C995" s="67"/>
      <c r="D995" s="68"/>
      <c r="F995" s="458"/>
    </row>
    <row r="996" spans="1:6">
      <c r="A996" s="65"/>
      <c r="B996" s="71"/>
      <c r="C996" s="67"/>
      <c r="D996" s="68"/>
      <c r="F996" s="458"/>
    </row>
    <row r="997" spans="1:6">
      <c r="A997" s="65"/>
      <c r="B997" s="71"/>
      <c r="C997" s="67"/>
      <c r="D997" s="68"/>
      <c r="F997" s="458"/>
    </row>
    <row r="998" spans="1:6">
      <c r="A998" s="65"/>
      <c r="B998" s="71"/>
      <c r="C998" s="67"/>
      <c r="D998" s="68"/>
      <c r="F998" s="458"/>
    </row>
    <row r="999" spans="1:6">
      <c r="A999" s="65"/>
      <c r="B999" s="71"/>
      <c r="C999" s="67"/>
      <c r="D999" s="68"/>
      <c r="F999" s="458"/>
    </row>
    <row r="1000" spans="1:6">
      <c r="A1000" s="65"/>
      <c r="B1000" s="71"/>
      <c r="C1000" s="67"/>
      <c r="D1000" s="68"/>
      <c r="F1000" s="458"/>
    </row>
    <row r="1001" spans="1:6">
      <c r="A1001" s="105"/>
      <c r="B1001" s="101"/>
      <c r="C1001" s="89"/>
      <c r="D1001" s="87"/>
      <c r="F1001" s="458"/>
    </row>
    <row r="1002" spans="1:6" ht="231.75" customHeight="1">
      <c r="A1002" s="65"/>
      <c r="B1002" s="72"/>
      <c r="C1002" s="67"/>
      <c r="D1002" s="68"/>
      <c r="F1002" s="458"/>
    </row>
    <row r="1003" spans="1:6">
      <c r="A1003" s="65"/>
      <c r="B1003" s="113"/>
      <c r="C1003" s="67"/>
      <c r="D1003" s="68"/>
      <c r="F1003" s="458"/>
    </row>
    <row r="1004" spans="1:6">
      <c r="A1004" s="65"/>
      <c r="B1004" s="110"/>
      <c r="C1004" s="67"/>
      <c r="D1004" s="68"/>
      <c r="F1004" s="458"/>
    </row>
    <row r="1005" spans="1:6">
      <c r="A1005" s="65"/>
      <c r="B1005" s="71"/>
      <c r="C1005" s="67"/>
      <c r="D1005" s="68"/>
      <c r="F1005" s="458"/>
    </row>
    <row r="1006" spans="1:6">
      <c r="A1006" s="107"/>
      <c r="B1006" s="71"/>
      <c r="C1006" s="67"/>
      <c r="D1006" s="68"/>
      <c r="F1006" s="458"/>
    </row>
    <row r="1007" spans="1:6">
      <c r="A1007" s="65"/>
      <c r="B1007" s="71"/>
      <c r="C1007" s="67"/>
      <c r="D1007" s="68"/>
      <c r="F1007" s="458"/>
    </row>
    <row r="1008" spans="1:6">
      <c r="A1008" s="65"/>
      <c r="B1008" s="71"/>
      <c r="C1008" s="67"/>
      <c r="D1008" s="68"/>
      <c r="F1008" s="458"/>
    </row>
    <row r="1009" spans="1:6">
      <c r="A1009" s="65"/>
      <c r="B1009" s="72"/>
      <c r="C1009" s="67"/>
      <c r="D1009" s="68"/>
      <c r="F1009" s="458"/>
    </row>
    <row r="1010" spans="1:6">
      <c r="A1010" s="65"/>
      <c r="B1010" s="71"/>
      <c r="C1010" s="67"/>
      <c r="D1010" s="68"/>
      <c r="F1010" s="458"/>
    </row>
    <row r="1011" spans="1:6">
      <c r="A1011" s="65"/>
      <c r="B1011" s="71"/>
      <c r="C1011" s="67"/>
      <c r="D1011" s="68"/>
      <c r="F1011" s="458"/>
    </row>
    <row r="1012" spans="1:6">
      <c r="A1012" s="105"/>
      <c r="B1012" s="101"/>
      <c r="C1012" s="75"/>
      <c r="D1012" s="106"/>
      <c r="F1012" s="458"/>
    </row>
    <row r="1013" spans="1:6" ht="54.75" customHeight="1">
      <c r="A1013" s="65"/>
      <c r="B1013" s="66"/>
      <c r="C1013" s="67"/>
      <c r="D1013" s="68"/>
      <c r="F1013" s="458"/>
    </row>
    <row r="1014" spans="1:6">
      <c r="A1014" s="65"/>
      <c r="B1014" s="71"/>
      <c r="C1014" s="67"/>
      <c r="D1014" s="68"/>
      <c r="F1014" s="458"/>
    </row>
    <row r="1015" spans="1:6">
      <c r="A1015" s="65"/>
      <c r="B1015" s="71"/>
      <c r="C1015" s="67"/>
      <c r="D1015" s="68"/>
      <c r="F1015" s="458"/>
    </row>
    <row r="1016" spans="1:6">
      <c r="A1016" s="65"/>
      <c r="B1016" s="72"/>
      <c r="C1016" s="67"/>
      <c r="D1016" s="68"/>
      <c r="F1016" s="458"/>
    </row>
    <row r="1017" spans="1:6">
      <c r="A1017" s="65"/>
      <c r="B1017" s="71"/>
      <c r="C1017" s="67"/>
      <c r="D1017" s="68"/>
      <c r="F1017" s="458"/>
    </row>
    <row r="1018" spans="1:6">
      <c r="A1018" s="65"/>
      <c r="B1018" s="71"/>
      <c r="C1018" s="67"/>
      <c r="D1018" s="68"/>
      <c r="F1018" s="458"/>
    </row>
    <row r="1019" spans="1:6">
      <c r="A1019" s="65"/>
      <c r="B1019" s="71"/>
      <c r="C1019" s="67"/>
      <c r="D1019" s="68"/>
      <c r="F1019" s="458"/>
    </row>
    <row r="1020" spans="1:6">
      <c r="A1020" s="65"/>
      <c r="B1020" s="71"/>
      <c r="C1020" s="67"/>
      <c r="D1020" s="68"/>
      <c r="F1020" s="458"/>
    </row>
    <row r="1021" spans="1:6">
      <c r="A1021" s="65"/>
      <c r="B1021" s="71"/>
      <c r="C1021" s="67"/>
      <c r="D1021" s="68"/>
      <c r="F1021" s="458"/>
    </row>
    <row r="1022" spans="1:6">
      <c r="A1022" s="65"/>
      <c r="B1022" s="71"/>
      <c r="C1022" s="67"/>
      <c r="D1022" s="68"/>
      <c r="F1022" s="458"/>
    </row>
    <row r="1023" spans="1:6">
      <c r="A1023" s="65"/>
      <c r="B1023" s="71"/>
      <c r="C1023" s="67"/>
      <c r="D1023" s="68"/>
      <c r="F1023" s="458"/>
    </row>
    <row r="1024" spans="1:6">
      <c r="A1024" s="65"/>
      <c r="B1024" s="71"/>
      <c r="C1024" s="67"/>
      <c r="D1024" s="68"/>
      <c r="F1024" s="458"/>
    </row>
    <row r="1025" spans="1:6">
      <c r="A1025" s="65"/>
      <c r="B1025" s="71"/>
      <c r="C1025" s="67"/>
      <c r="D1025" s="68"/>
      <c r="F1025" s="458"/>
    </row>
    <row r="1026" spans="1:6">
      <c r="A1026" s="65"/>
      <c r="B1026" s="71"/>
      <c r="C1026" s="67"/>
      <c r="D1026" s="68"/>
      <c r="F1026" s="458"/>
    </row>
    <row r="1027" spans="1:6">
      <c r="A1027" s="65"/>
      <c r="B1027" s="71"/>
      <c r="C1027" s="67"/>
      <c r="D1027" s="68"/>
      <c r="F1027" s="458"/>
    </row>
    <row r="1028" spans="1:6">
      <c r="A1028" s="65"/>
      <c r="B1028" s="71"/>
      <c r="C1028" s="67"/>
      <c r="D1028" s="68"/>
      <c r="F1028" s="458"/>
    </row>
    <row r="1029" spans="1:6">
      <c r="A1029" s="65"/>
      <c r="B1029" s="71"/>
      <c r="C1029" s="67"/>
      <c r="D1029" s="68"/>
      <c r="F1029" s="458"/>
    </row>
    <row r="1030" spans="1:6">
      <c r="A1030" s="65"/>
      <c r="B1030" s="71"/>
      <c r="C1030" s="67"/>
      <c r="D1030" s="68"/>
      <c r="F1030" s="458"/>
    </row>
    <row r="1031" spans="1:6">
      <c r="A1031" s="65"/>
      <c r="B1031" s="71"/>
      <c r="C1031" s="67"/>
      <c r="D1031" s="68"/>
      <c r="F1031" s="458"/>
    </row>
    <row r="1032" spans="1:6">
      <c r="A1032" s="65"/>
      <c r="B1032" s="71"/>
      <c r="C1032" s="67"/>
      <c r="D1032" s="68"/>
      <c r="F1032" s="458"/>
    </row>
    <row r="1033" spans="1:6">
      <c r="A1033" s="65"/>
      <c r="B1033" s="71"/>
      <c r="C1033" s="67"/>
      <c r="D1033" s="68"/>
      <c r="F1033" s="458"/>
    </row>
    <row r="1034" spans="1:6" ht="132" customHeight="1">
      <c r="A1034" s="65"/>
      <c r="B1034" s="72"/>
      <c r="C1034" s="67"/>
      <c r="D1034" s="68"/>
      <c r="F1034" s="458"/>
    </row>
    <row r="1035" spans="1:6">
      <c r="A1035" s="65"/>
      <c r="B1035" s="71"/>
      <c r="C1035" s="67"/>
      <c r="D1035" s="68"/>
      <c r="F1035" s="458"/>
    </row>
    <row r="1036" spans="1:6" ht="86.25" customHeight="1">
      <c r="A1036" s="65"/>
      <c r="B1036" s="72"/>
      <c r="C1036" s="67"/>
      <c r="D1036" s="68"/>
      <c r="F1036" s="458"/>
    </row>
    <row r="1037" spans="1:6" ht="123.75" customHeight="1">
      <c r="A1037" s="65"/>
      <c r="B1037" s="71"/>
      <c r="C1037" s="67"/>
      <c r="D1037" s="68"/>
      <c r="F1037" s="458"/>
    </row>
    <row r="1038" spans="1:6" ht="52.5" customHeight="1">
      <c r="A1038" s="65"/>
      <c r="B1038" s="72"/>
      <c r="C1038" s="67"/>
      <c r="D1038" s="68"/>
      <c r="F1038" s="458"/>
    </row>
    <row r="1039" spans="1:6">
      <c r="A1039" s="65"/>
      <c r="B1039" s="71"/>
      <c r="C1039" s="67"/>
      <c r="D1039" s="68"/>
      <c r="F1039" s="458"/>
    </row>
    <row r="1040" spans="1:6" ht="91.5" customHeight="1">
      <c r="A1040" s="65"/>
      <c r="B1040" s="71"/>
      <c r="C1040" s="67"/>
      <c r="D1040" s="68"/>
      <c r="F1040" s="458"/>
    </row>
    <row r="1041" spans="1:6">
      <c r="A1041" s="65"/>
      <c r="B1041" s="71"/>
      <c r="C1041" s="67"/>
      <c r="D1041" s="68"/>
      <c r="F1041" s="458"/>
    </row>
    <row r="1042" spans="1:6">
      <c r="A1042" s="65"/>
      <c r="B1042" s="71"/>
      <c r="C1042" s="67"/>
      <c r="D1042" s="68"/>
      <c r="F1042" s="458"/>
    </row>
    <row r="1043" spans="1:6">
      <c r="A1043" s="65"/>
      <c r="B1043" s="71"/>
      <c r="C1043" s="67"/>
      <c r="D1043" s="68"/>
      <c r="F1043" s="458"/>
    </row>
    <row r="1044" spans="1:6">
      <c r="A1044" s="65"/>
      <c r="B1044" s="71"/>
      <c r="C1044" s="67"/>
      <c r="D1044" s="68"/>
      <c r="F1044" s="458"/>
    </row>
    <row r="1045" spans="1:6">
      <c r="A1045" s="65"/>
      <c r="B1045" s="71"/>
      <c r="C1045" s="67"/>
      <c r="D1045" s="68"/>
      <c r="F1045" s="458"/>
    </row>
    <row r="1046" spans="1:6" ht="61.5" customHeight="1">
      <c r="A1046" s="107"/>
      <c r="B1046" s="72"/>
      <c r="C1046" s="67"/>
      <c r="D1046" s="68"/>
      <c r="F1046" s="458"/>
    </row>
    <row r="1047" spans="1:6">
      <c r="A1047" s="65"/>
      <c r="B1047" s="71"/>
      <c r="C1047" s="67"/>
      <c r="D1047" s="68"/>
      <c r="F1047" s="458"/>
    </row>
    <row r="1048" spans="1:6">
      <c r="A1048" s="65"/>
      <c r="B1048" s="71"/>
      <c r="C1048" s="67"/>
      <c r="D1048" s="68"/>
      <c r="F1048" s="458"/>
    </row>
    <row r="1049" spans="1:6">
      <c r="A1049" s="65"/>
      <c r="B1049" s="71"/>
      <c r="C1049" s="67"/>
      <c r="D1049" s="68"/>
      <c r="F1049" s="458"/>
    </row>
    <row r="1050" spans="1:6" ht="96" customHeight="1">
      <c r="A1050" s="65"/>
      <c r="B1050" s="71"/>
      <c r="C1050" s="67"/>
      <c r="D1050" s="68"/>
      <c r="F1050" s="458"/>
    </row>
    <row r="1051" spans="1:6">
      <c r="A1051" s="65"/>
      <c r="B1051" s="71"/>
      <c r="C1051" s="67"/>
      <c r="D1051" s="68"/>
      <c r="F1051" s="458"/>
    </row>
    <row r="1052" spans="1:6">
      <c r="A1052" s="65"/>
      <c r="B1052" s="71"/>
      <c r="C1052" s="67"/>
      <c r="D1052" s="68"/>
      <c r="F1052" s="458"/>
    </row>
    <row r="1053" spans="1:6" ht="64.5" customHeight="1">
      <c r="A1053" s="65"/>
      <c r="B1053" s="71"/>
      <c r="C1053" s="67"/>
      <c r="D1053" s="68"/>
      <c r="F1053" s="458"/>
    </row>
    <row r="1054" spans="1:6" ht="35.25" customHeight="1">
      <c r="A1054" s="65"/>
      <c r="B1054" s="71"/>
      <c r="C1054" s="67"/>
      <c r="D1054" s="68"/>
      <c r="F1054" s="458"/>
    </row>
    <row r="1055" spans="1:6" ht="174" customHeight="1">
      <c r="A1055" s="65"/>
      <c r="B1055" s="71"/>
      <c r="C1055" s="67"/>
      <c r="D1055" s="68"/>
      <c r="F1055" s="458"/>
    </row>
    <row r="1056" spans="1:6">
      <c r="A1056" s="105"/>
      <c r="B1056" s="101"/>
      <c r="C1056" s="75"/>
      <c r="D1056" s="106"/>
      <c r="F1056" s="458"/>
    </row>
    <row r="1057" spans="1:6">
      <c r="A1057" s="65"/>
      <c r="B1057" s="66"/>
      <c r="C1057" s="67"/>
      <c r="D1057" s="68"/>
      <c r="F1057" s="458"/>
    </row>
    <row r="1058" spans="1:6">
      <c r="A1058" s="114"/>
      <c r="B1058" s="70"/>
      <c r="C1058" s="67"/>
      <c r="D1058" s="68"/>
      <c r="F1058" s="458"/>
    </row>
    <row r="1059" spans="1:6">
      <c r="A1059" s="114"/>
      <c r="B1059" s="66"/>
      <c r="C1059" s="67"/>
      <c r="D1059" s="68"/>
      <c r="F1059" s="458"/>
    </row>
    <row r="1060" spans="1:6">
      <c r="A1060" s="114"/>
      <c r="B1060" s="66"/>
      <c r="C1060" s="67"/>
      <c r="D1060" s="68"/>
      <c r="F1060" s="458"/>
    </row>
    <row r="1061" spans="1:6">
      <c r="A1061" s="114"/>
      <c r="B1061" s="66"/>
      <c r="C1061" s="67"/>
      <c r="D1061" s="68"/>
      <c r="F1061" s="458"/>
    </row>
    <row r="1062" spans="1:6">
      <c r="A1062" s="65"/>
      <c r="B1062" s="70"/>
      <c r="C1062" s="67"/>
      <c r="D1062" s="68"/>
      <c r="F1062" s="458"/>
    </row>
    <row r="1063" spans="1:6">
      <c r="A1063" s="65"/>
      <c r="B1063" s="66"/>
      <c r="C1063" s="67"/>
      <c r="D1063" s="68"/>
      <c r="F1063" s="458"/>
    </row>
    <row r="1064" spans="1:6">
      <c r="A1064" s="65"/>
      <c r="B1064" s="66"/>
      <c r="C1064" s="67"/>
      <c r="D1064" s="68"/>
      <c r="F1064" s="458"/>
    </row>
    <row r="1065" spans="1:6">
      <c r="A1065" s="65"/>
      <c r="B1065" s="66"/>
      <c r="C1065" s="67"/>
      <c r="D1065" s="68"/>
      <c r="F1065" s="458"/>
    </row>
    <row r="1066" spans="1:6" ht="168.75" customHeight="1">
      <c r="A1066" s="65"/>
      <c r="B1066" s="66"/>
      <c r="C1066" s="67"/>
      <c r="D1066" s="68"/>
      <c r="F1066" s="458"/>
    </row>
    <row r="1067" spans="1:6">
      <c r="A1067" s="65"/>
      <c r="B1067" s="71"/>
      <c r="C1067" s="67"/>
      <c r="D1067" s="68"/>
      <c r="F1067" s="458"/>
    </row>
    <row r="1068" spans="1:6">
      <c r="A1068" s="65"/>
      <c r="B1068" s="71"/>
      <c r="C1068" s="67"/>
      <c r="D1068" s="68"/>
      <c r="F1068" s="458"/>
    </row>
    <row r="1069" spans="1:6" ht="132.75" customHeight="1">
      <c r="A1069" s="65"/>
      <c r="B1069" s="72"/>
      <c r="C1069" s="67"/>
      <c r="D1069" s="68"/>
      <c r="F1069" s="458"/>
    </row>
    <row r="1070" spans="1:6">
      <c r="A1070" s="65"/>
      <c r="B1070" s="71"/>
      <c r="C1070" s="67"/>
      <c r="D1070" s="68"/>
      <c r="F1070" s="458"/>
    </row>
    <row r="1071" spans="1:6">
      <c r="A1071" s="65"/>
      <c r="B1071" s="71"/>
      <c r="C1071" s="67"/>
      <c r="D1071" s="68"/>
      <c r="F1071" s="458"/>
    </row>
    <row r="1072" spans="1:6">
      <c r="A1072" s="65"/>
      <c r="B1072" s="72"/>
      <c r="C1072" s="67"/>
      <c r="D1072" s="68"/>
      <c r="F1072" s="458"/>
    </row>
    <row r="1073" spans="1:6">
      <c r="A1073" s="65"/>
      <c r="B1073" s="71"/>
      <c r="C1073" s="67"/>
      <c r="D1073" s="68"/>
      <c r="F1073" s="458"/>
    </row>
    <row r="1074" spans="1:6">
      <c r="A1074" s="65"/>
      <c r="B1074" s="71"/>
      <c r="C1074" s="67"/>
      <c r="D1074" s="68"/>
      <c r="F1074" s="458"/>
    </row>
    <row r="1075" spans="1:6">
      <c r="A1075" s="65"/>
      <c r="B1075" s="71"/>
      <c r="C1075" s="67"/>
      <c r="D1075" s="68"/>
      <c r="F1075" s="458"/>
    </row>
    <row r="1076" spans="1:6">
      <c r="A1076" s="65"/>
      <c r="B1076" s="71"/>
      <c r="C1076" s="67"/>
      <c r="D1076" s="68"/>
      <c r="F1076" s="458"/>
    </row>
    <row r="1077" spans="1:6">
      <c r="A1077" s="65"/>
      <c r="B1077" s="71"/>
      <c r="C1077" s="67"/>
      <c r="D1077" s="68"/>
      <c r="F1077" s="458"/>
    </row>
    <row r="1078" spans="1:6" ht="63.75" customHeight="1">
      <c r="A1078" s="65"/>
      <c r="B1078" s="72"/>
      <c r="C1078" s="67"/>
      <c r="D1078" s="68"/>
      <c r="F1078" s="458"/>
    </row>
    <row r="1079" spans="1:6">
      <c r="A1079" s="65"/>
      <c r="B1079" s="71"/>
      <c r="C1079" s="67"/>
      <c r="D1079" s="68"/>
      <c r="F1079" s="458"/>
    </row>
    <row r="1080" spans="1:6">
      <c r="A1080" s="65"/>
      <c r="B1080" s="71"/>
      <c r="C1080" s="67"/>
      <c r="D1080" s="68"/>
      <c r="F1080" s="458"/>
    </row>
    <row r="1081" spans="1:6" ht="111" customHeight="1">
      <c r="A1081" s="65"/>
      <c r="B1081" s="72"/>
      <c r="C1081" s="67"/>
      <c r="D1081" s="68"/>
      <c r="F1081" s="458"/>
    </row>
    <row r="1082" spans="1:6">
      <c r="A1082" s="65"/>
      <c r="B1082" s="71"/>
      <c r="C1082" s="67"/>
      <c r="D1082" s="68"/>
      <c r="F1082" s="458"/>
    </row>
    <row r="1083" spans="1:6">
      <c r="A1083" s="65"/>
      <c r="B1083" s="72"/>
      <c r="C1083" s="67"/>
      <c r="D1083" s="68"/>
      <c r="F1083" s="458"/>
    </row>
    <row r="1084" spans="1:6">
      <c r="A1084" s="65"/>
      <c r="B1084" s="71"/>
      <c r="C1084" s="67"/>
      <c r="D1084" s="68"/>
      <c r="F1084" s="458"/>
    </row>
    <row r="1085" spans="1:6">
      <c r="A1085" s="65"/>
      <c r="B1085" s="71"/>
      <c r="C1085" s="67"/>
      <c r="D1085" s="68"/>
      <c r="F1085" s="458"/>
    </row>
    <row r="1086" spans="1:6">
      <c r="A1086" s="65"/>
      <c r="B1086" s="71"/>
      <c r="C1086" s="67"/>
      <c r="D1086" s="68"/>
      <c r="F1086" s="458"/>
    </row>
    <row r="1087" spans="1:6">
      <c r="A1087" s="65"/>
      <c r="B1087" s="71"/>
      <c r="C1087" s="67"/>
      <c r="D1087" s="68"/>
      <c r="F1087" s="458"/>
    </row>
    <row r="1088" spans="1:6">
      <c r="A1088" s="65"/>
      <c r="B1088" s="72"/>
      <c r="C1088" s="67"/>
      <c r="D1088" s="68"/>
      <c r="F1088" s="458"/>
    </row>
    <row r="1089" spans="1:6" ht="170.25" customHeight="1">
      <c r="A1089" s="65"/>
      <c r="B1089" s="72"/>
      <c r="C1089" s="67"/>
      <c r="D1089" s="68"/>
      <c r="F1089" s="458"/>
    </row>
    <row r="1090" spans="1:6">
      <c r="A1090" s="65"/>
      <c r="B1090" s="72"/>
      <c r="C1090" s="67"/>
      <c r="D1090" s="68"/>
      <c r="F1090" s="458"/>
    </row>
    <row r="1091" spans="1:6">
      <c r="A1091" s="65"/>
      <c r="B1091" s="72"/>
      <c r="C1091" s="67"/>
      <c r="D1091" s="68"/>
      <c r="F1091" s="458"/>
    </row>
    <row r="1092" spans="1:6">
      <c r="A1092" s="65"/>
      <c r="B1092" s="72"/>
      <c r="C1092" s="67"/>
      <c r="D1092" s="68"/>
      <c r="F1092" s="458"/>
    </row>
    <row r="1093" spans="1:6">
      <c r="A1093" s="88"/>
      <c r="B1093" s="74"/>
      <c r="C1093" s="75"/>
      <c r="D1093" s="76"/>
      <c r="F1093" s="458"/>
    </row>
    <row r="1094" spans="1:6">
      <c r="A1094" s="77"/>
      <c r="B1094" s="78"/>
      <c r="C1094" s="75"/>
      <c r="D1094" s="76"/>
      <c r="F1094" s="458"/>
    </row>
    <row r="1095" spans="1:6" ht="95.25" customHeight="1">
      <c r="A1095" s="79"/>
      <c r="B1095" s="80"/>
      <c r="C1095" s="81"/>
      <c r="D1095" s="82"/>
      <c r="F1095" s="458"/>
    </row>
    <row r="1096" spans="1:6">
      <c r="A1096" s="79"/>
      <c r="B1096" s="83"/>
      <c r="C1096" s="81"/>
      <c r="D1096" s="82"/>
      <c r="F1096" s="458"/>
    </row>
    <row r="1097" spans="1:6" ht="66" customHeight="1">
      <c r="A1097" s="79"/>
      <c r="B1097" s="83"/>
      <c r="C1097" s="81"/>
      <c r="D1097" s="82"/>
      <c r="F1097" s="458"/>
    </row>
    <row r="1098" spans="1:6">
      <c r="A1098" s="79"/>
      <c r="B1098" s="84"/>
      <c r="C1098" s="81"/>
      <c r="D1098" s="82"/>
      <c r="F1098" s="458"/>
    </row>
    <row r="1099" spans="1:6">
      <c r="A1099" s="79"/>
      <c r="B1099" s="83"/>
      <c r="C1099" s="81"/>
      <c r="D1099" s="82"/>
      <c r="F1099" s="458"/>
    </row>
    <row r="1100" spans="1:6">
      <c r="A1100" s="79"/>
      <c r="B1100" s="83"/>
      <c r="C1100" s="81"/>
      <c r="D1100" s="82"/>
      <c r="F1100" s="458"/>
    </row>
    <row r="1101" spans="1:6">
      <c r="A1101" s="79"/>
      <c r="B1101" s="83"/>
      <c r="C1101" s="81"/>
      <c r="D1101" s="82"/>
      <c r="F1101" s="458"/>
    </row>
    <row r="1102" spans="1:6">
      <c r="A1102" s="79"/>
      <c r="B1102" s="85"/>
      <c r="C1102" s="81"/>
      <c r="D1102" s="82"/>
      <c r="F1102" s="458"/>
    </row>
    <row r="1103" spans="1:6">
      <c r="A1103" s="79"/>
      <c r="B1103" s="83"/>
      <c r="C1103" s="81"/>
      <c r="D1103" s="82"/>
      <c r="F1103" s="458"/>
    </row>
    <row r="1104" spans="1:6">
      <c r="A1104" s="79"/>
      <c r="B1104" s="83"/>
      <c r="C1104" s="81"/>
      <c r="D1104" s="82"/>
      <c r="F1104" s="458"/>
    </row>
    <row r="1105" spans="1:6">
      <c r="A1105" s="79"/>
      <c r="B1105" s="83"/>
      <c r="C1105" s="81"/>
      <c r="D1105" s="82"/>
      <c r="F1105" s="458"/>
    </row>
    <row r="1106" spans="1:6">
      <c r="A1106" s="79"/>
      <c r="B1106" s="83"/>
      <c r="C1106" s="81"/>
      <c r="D1106" s="82"/>
      <c r="F1106" s="458"/>
    </row>
    <row r="1107" spans="1:6">
      <c r="A1107" s="79"/>
      <c r="B1107" s="83"/>
      <c r="C1107" s="81"/>
      <c r="D1107" s="82"/>
      <c r="F1107" s="458"/>
    </row>
    <row r="1108" spans="1:6">
      <c r="A1108" s="79"/>
      <c r="B1108" s="83"/>
      <c r="C1108" s="81"/>
      <c r="D1108" s="82"/>
      <c r="F1108" s="458"/>
    </row>
    <row r="1109" spans="1:6">
      <c r="A1109" s="79"/>
      <c r="B1109" s="83"/>
      <c r="C1109" s="81"/>
      <c r="D1109" s="82"/>
      <c r="F1109" s="458"/>
    </row>
    <row r="1110" spans="1:6">
      <c r="A1110" s="79"/>
      <c r="B1110" s="83"/>
      <c r="C1110" s="81"/>
      <c r="D1110" s="82"/>
      <c r="F1110" s="458"/>
    </row>
    <row r="1111" spans="1:6" ht="52.5" customHeight="1">
      <c r="A1111" s="79"/>
      <c r="B1111" s="83"/>
      <c r="C1111" s="86"/>
      <c r="D1111" s="87"/>
      <c r="F1111" s="458"/>
    </row>
    <row r="1112" spans="1:6">
      <c r="A1112" s="79"/>
      <c r="B1112" s="83"/>
      <c r="C1112" s="86"/>
      <c r="D1112" s="87"/>
      <c r="F1112" s="458"/>
    </row>
    <row r="1113" spans="1:6">
      <c r="A1113" s="79"/>
      <c r="B1113" s="83"/>
      <c r="C1113" s="81"/>
      <c r="D1113" s="82"/>
      <c r="F1113" s="458"/>
    </row>
    <row r="1114" spans="1:6" ht="125.25" customHeight="1">
      <c r="A1114" s="79"/>
      <c r="B1114" s="83"/>
      <c r="C1114" s="81"/>
      <c r="D1114" s="82"/>
      <c r="F1114" s="458"/>
    </row>
    <row r="1115" spans="1:6">
      <c r="A1115" s="79"/>
      <c r="B1115" s="83"/>
      <c r="C1115" s="81"/>
      <c r="D1115" s="82"/>
      <c r="F1115" s="458"/>
    </row>
    <row r="1116" spans="1:6">
      <c r="A1116" s="79"/>
      <c r="B1116" s="83"/>
      <c r="C1116" s="81"/>
      <c r="D1116" s="82"/>
      <c r="F1116" s="458"/>
    </row>
    <row r="1117" spans="1:6">
      <c r="A1117" s="88"/>
      <c r="B1117" s="77"/>
      <c r="C1117" s="81"/>
      <c r="D1117" s="82"/>
      <c r="F1117" s="458"/>
    </row>
    <row r="1118" spans="1:6">
      <c r="A1118" s="79"/>
      <c r="B1118" s="83"/>
      <c r="C1118" s="81"/>
      <c r="D1118" s="82"/>
      <c r="F1118" s="458"/>
    </row>
    <row r="1119" spans="1:6">
      <c r="A1119" s="79"/>
      <c r="B1119" s="83"/>
      <c r="C1119" s="89"/>
      <c r="D1119" s="87"/>
      <c r="F1119" s="458"/>
    </row>
    <row r="1120" spans="1:6">
      <c r="A1120" s="79"/>
      <c r="B1120" s="83"/>
      <c r="C1120" s="89"/>
      <c r="D1120" s="87"/>
      <c r="F1120" s="458"/>
    </row>
    <row r="1121" spans="1:6">
      <c r="A1121" s="79"/>
      <c r="B1121" s="83"/>
      <c r="C1121" s="81"/>
      <c r="D1121" s="82"/>
      <c r="F1121" s="458"/>
    </row>
    <row r="1122" spans="1:6">
      <c r="A1122" s="111"/>
      <c r="B1122" s="83"/>
      <c r="C1122" s="89"/>
      <c r="D1122" s="87"/>
      <c r="F1122" s="458"/>
    </row>
    <row r="1123" spans="1:6">
      <c r="A1123" s="79"/>
      <c r="B1123" s="83"/>
      <c r="C1123" s="89"/>
      <c r="D1123" s="87"/>
      <c r="F1123" s="458"/>
    </row>
    <row r="1124" spans="1:6">
      <c r="A1124" s="79"/>
      <c r="B1124" s="83"/>
      <c r="C1124" s="89"/>
      <c r="D1124" s="87"/>
      <c r="F1124" s="458"/>
    </row>
    <row r="1125" spans="1:6">
      <c r="A1125" s="79"/>
      <c r="B1125" s="83"/>
      <c r="C1125" s="89"/>
      <c r="D1125" s="87"/>
      <c r="F1125" s="458"/>
    </row>
    <row r="1126" spans="1:6">
      <c r="A1126" s="79"/>
      <c r="B1126" s="83"/>
      <c r="C1126" s="81"/>
      <c r="D1126" s="82"/>
      <c r="F1126" s="458"/>
    </row>
    <row r="1127" spans="1:6">
      <c r="A1127" s="79"/>
      <c r="B1127" s="83"/>
      <c r="C1127" s="90"/>
      <c r="D1127" s="82"/>
      <c r="F1127" s="458"/>
    </row>
    <row r="1128" spans="1:6">
      <c r="A1128" s="79"/>
      <c r="B1128" s="83"/>
      <c r="C1128" s="81"/>
      <c r="D1128" s="82"/>
      <c r="F1128" s="458"/>
    </row>
    <row r="1129" spans="1:6">
      <c r="A1129" s="79"/>
      <c r="B1129" s="83"/>
      <c r="C1129" s="81"/>
      <c r="D1129" s="82"/>
      <c r="F1129" s="458"/>
    </row>
    <row r="1130" spans="1:6">
      <c r="A1130" s="79"/>
      <c r="B1130" s="83"/>
      <c r="C1130" s="81"/>
      <c r="D1130" s="82"/>
      <c r="F1130" s="458"/>
    </row>
    <row r="1131" spans="1:6">
      <c r="A1131" s="79"/>
      <c r="B1131" s="83"/>
      <c r="C1131" s="81"/>
      <c r="D1131" s="82"/>
      <c r="F1131" s="458"/>
    </row>
    <row r="1132" spans="1:6">
      <c r="A1132" s="79"/>
      <c r="B1132" s="83"/>
      <c r="C1132" s="81"/>
      <c r="D1132" s="82"/>
      <c r="F1132" s="458"/>
    </row>
    <row r="1133" spans="1:6">
      <c r="A1133" s="79"/>
      <c r="B1133" s="83"/>
      <c r="C1133" s="91"/>
      <c r="D1133" s="92"/>
      <c r="F1133" s="458"/>
    </row>
    <row r="1134" spans="1:6">
      <c r="A1134" s="93"/>
      <c r="B1134" s="77"/>
      <c r="C1134" s="94"/>
      <c r="D1134" s="95"/>
      <c r="F1134" s="458"/>
    </row>
    <row r="1135" spans="1:6">
      <c r="A1135" s="96"/>
      <c r="B1135" s="83"/>
      <c r="C1135" s="94"/>
      <c r="D1135" s="95"/>
      <c r="F1135" s="458"/>
    </row>
    <row r="1136" spans="1:6">
      <c r="A1136" s="96"/>
      <c r="B1136" s="83"/>
      <c r="C1136" s="94"/>
      <c r="D1136" s="95"/>
      <c r="F1136" s="458"/>
    </row>
    <row r="1137" spans="1:6">
      <c r="A1137" s="96"/>
      <c r="B1137" s="83"/>
      <c r="C1137" s="94"/>
      <c r="D1137" s="95"/>
      <c r="F1137" s="458"/>
    </row>
    <row r="1138" spans="1:6">
      <c r="A1138" s="96"/>
      <c r="B1138" s="83"/>
      <c r="C1138" s="97"/>
      <c r="D1138" s="98"/>
      <c r="F1138" s="458"/>
    </row>
    <row r="1139" spans="1:6">
      <c r="A1139" s="96"/>
      <c r="B1139" s="83"/>
      <c r="C1139" s="97"/>
      <c r="D1139" s="98"/>
      <c r="F1139" s="458"/>
    </row>
    <row r="1140" spans="1:6">
      <c r="A1140" s="96"/>
      <c r="B1140" s="83"/>
      <c r="C1140" s="97"/>
      <c r="D1140" s="98"/>
      <c r="F1140" s="458"/>
    </row>
    <row r="1141" spans="1:6">
      <c r="A1141" s="96"/>
      <c r="B1141" s="83"/>
      <c r="C1141" s="94"/>
      <c r="D1141" s="95"/>
      <c r="F1141" s="458"/>
    </row>
    <row r="1142" spans="1:6">
      <c r="A1142" s="96"/>
      <c r="B1142" s="83"/>
      <c r="C1142" s="97"/>
      <c r="D1142" s="98"/>
      <c r="F1142" s="458"/>
    </row>
    <row r="1143" spans="1:6">
      <c r="A1143" s="93"/>
      <c r="B1143" s="77"/>
      <c r="C1143" s="94"/>
      <c r="D1143" s="95"/>
      <c r="F1143" s="458"/>
    </row>
    <row r="1144" spans="1:6" ht="39" customHeight="1">
      <c r="A1144" s="96"/>
      <c r="B1144" s="83"/>
      <c r="C1144" s="97"/>
      <c r="D1144" s="98"/>
      <c r="F1144" s="458"/>
    </row>
    <row r="1145" spans="1:6" ht="49.5" customHeight="1">
      <c r="A1145" s="96"/>
      <c r="B1145" s="83"/>
      <c r="C1145" s="94"/>
      <c r="D1145" s="95"/>
      <c r="F1145" s="458"/>
    </row>
    <row r="1146" spans="1:6">
      <c r="A1146" s="96"/>
      <c r="B1146" s="83"/>
      <c r="C1146" s="97"/>
      <c r="D1146" s="98"/>
      <c r="F1146" s="458"/>
    </row>
    <row r="1147" spans="1:6">
      <c r="A1147" s="100"/>
      <c r="B1147" s="78"/>
      <c r="C1147" s="89"/>
      <c r="D1147" s="87"/>
      <c r="F1147" s="458"/>
    </row>
    <row r="1148" spans="1:6">
      <c r="A1148" s="100"/>
      <c r="B1148" s="78"/>
      <c r="C1148" s="89"/>
      <c r="D1148" s="87"/>
      <c r="F1148" s="458"/>
    </row>
    <row r="1149" spans="1:6">
      <c r="A1149" s="100"/>
      <c r="B1149" s="101"/>
      <c r="C1149" s="89"/>
      <c r="D1149" s="87"/>
      <c r="F1149" s="458"/>
    </row>
    <row r="1150" spans="1:6" ht="185.25" customHeight="1">
      <c r="A1150" s="65"/>
      <c r="B1150" s="71"/>
      <c r="C1150" s="67"/>
      <c r="D1150" s="68"/>
      <c r="F1150" s="458"/>
    </row>
    <row r="1151" spans="1:6">
      <c r="A1151" s="65"/>
      <c r="B1151" s="66"/>
      <c r="C1151" s="67"/>
      <c r="D1151" s="68"/>
      <c r="F1151" s="458"/>
    </row>
    <row r="1152" spans="1:6">
      <c r="A1152" s="65"/>
      <c r="B1152" s="66"/>
      <c r="C1152" s="108"/>
      <c r="D1152" s="82"/>
      <c r="F1152" s="458"/>
    </row>
    <row r="1153" spans="1:6" ht="39" customHeight="1">
      <c r="A1153" s="65"/>
      <c r="B1153" s="66"/>
      <c r="C1153" s="67"/>
      <c r="D1153" s="68"/>
      <c r="F1153" s="458"/>
    </row>
    <row r="1154" spans="1:6">
      <c r="A1154" s="65"/>
      <c r="B1154" s="102"/>
      <c r="C1154" s="67"/>
      <c r="D1154" s="103"/>
      <c r="F1154" s="458"/>
    </row>
    <row r="1155" spans="1:6">
      <c r="A1155" s="65"/>
      <c r="B1155" s="101"/>
      <c r="C1155" s="104"/>
      <c r="D1155" s="82"/>
      <c r="F1155" s="458"/>
    </row>
    <row r="1156" spans="1:6">
      <c r="A1156" s="65"/>
      <c r="B1156" s="70"/>
      <c r="C1156" s="108"/>
      <c r="D1156" s="82"/>
      <c r="F1156" s="458"/>
    </row>
    <row r="1157" spans="1:6">
      <c r="A1157" s="65"/>
      <c r="B1157" s="71"/>
      <c r="C1157" s="67"/>
      <c r="D1157" s="82"/>
      <c r="F1157" s="458"/>
    </row>
    <row r="1158" spans="1:6">
      <c r="A1158" s="65"/>
      <c r="B1158" s="72"/>
      <c r="C1158" s="67"/>
      <c r="D1158" s="68"/>
      <c r="F1158" s="458"/>
    </row>
    <row r="1159" spans="1:6">
      <c r="A1159" s="65"/>
      <c r="B1159" s="71"/>
      <c r="C1159" s="67"/>
      <c r="D1159" s="68"/>
      <c r="F1159" s="458"/>
    </row>
    <row r="1160" spans="1:6">
      <c r="A1160" s="65"/>
      <c r="B1160" s="72"/>
      <c r="C1160" s="67"/>
      <c r="D1160" s="68"/>
      <c r="F1160" s="458"/>
    </row>
    <row r="1161" spans="1:6">
      <c r="A1161" s="65"/>
      <c r="B1161" s="71"/>
      <c r="C1161" s="67"/>
      <c r="D1161" s="68"/>
      <c r="F1161" s="458"/>
    </row>
    <row r="1162" spans="1:6">
      <c r="A1162" s="65"/>
      <c r="B1162" s="72"/>
      <c r="C1162" s="67"/>
      <c r="D1162" s="68"/>
      <c r="F1162" s="458"/>
    </row>
    <row r="1163" spans="1:6">
      <c r="A1163" s="65"/>
      <c r="B1163" s="71"/>
      <c r="C1163" s="67"/>
      <c r="D1163" s="68"/>
      <c r="F1163" s="458"/>
    </row>
    <row r="1164" spans="1:6">
      <c r="A1164" s="112"/>
      <c r="B1164" s="101"/>
      <c r="C1164" s="89"/>
      <c r="D1164" s="87"/>
      <c r="F1164" s="458"/>
    </row>
    <row r="1165" spans="1:6" ht="218.25" customHeight="1">
      <c r="A1165" s="65"/>
      <c r="B1165" s="72"/>
      <c r="C1165" s="67"/>
      <c r="D1165" s="68"/>
      <c r="F1165" s="458"/>
    </row>
    <row r="1166" spans="1:6">
      <c r="A1166" s="65"/>
      <c r="B1166" s="110"/>
      <c r="C1166" s="67"/>
      <c r="D1166" s="68"/>
      <c r="F1166" s="458"/>
    </row>
    <row r="1167" spans="1:6">
      <c r="A1167" s="65"/>
      <c r="B1167" s="71"/>
      <c r="C1167" s="67"/>
      <c r="D1167" s="68"/>
      <c r="F1167" s="458"/>
    </row>
    <row r="1168" spans="1:6">
      <c r="A1168" s="65"/>
      <c r="B1168" s="71"/>
      <c r="C1168" s="67"/>
      <c r="D1168" s="68"/>
      <c r="F1168" s="458"/>
    </row>
    <row r="1169" spans="1:6">
      <c r="A1169" s="65"/>
      <c r="B1169" s="71"/>
      <c r="C1169" s="67"/>
      <c r="D1169" s="68"/>
      <c r="F1169" s="458"/>
    </row>
    <row r="1170" spans="1:6">
      <c r="A1170" s="65"/>
      <c r="B1170" s="71"/>
      <c r="C1170" s="67"/>
      <c r="D1170" s="68"/>
      <c r="F1170" s="458"/>
    </row>
    <row r="1171" spans="1:6">
      <c r="A1171" s="65"/>
      <c r="B1171" s="72"/>
      <c r="C1171" s="67"/>
      <c r="D1171" s="68"/>
      <c r="F1171" s="458"/>
    </row>
    <row r="1172" spans="1:6">
      <c r="A1172" s="65"/>
      <c r="B1172" s="71"/>
      <c r="C1172" s="67"/>
      <c r="D1172" s="68"/>
      <c r="F1172" s="458"/>
    </row>
    <row r="1173" spans="1:6">
      <c r="A1173" s="105"/>
      <c r="B1173" s="101"/>
      <c r="C1173" s="75"/>
      <c r="D1173" s="106"/>
      <c r="F1173" s="458"/>
    </row>
    <row r="1174" spans="1:6">
      <c r="A1174" s="65"/>
      <c r="B1174" s="66"/>
      <c r="C1174" s="67"/>
      <c r="D1174" s="68"/>
      <c r="F1174" s="458"/>
    </row>
    <row r="1175" spans="1:6">
      <c r="A1175" s="65"/>
      <c r="B1175" s="71"/>
      <c r="C1175" s="67"/>
      <c r="D1175" s="68"/>
      <c r="F1175" s="458"/>
    </row>
    <row r="1176" spans="1:6">
      <c r="A1176" s="65"/>
      <c r="B1176" s="71"/>
      <c r="C1176" s="67"/>
      <c r="D1176" s="68"/>
      <c r="F1176" s="458"/>
    </row>
    <row r="1177" spans="1:6">
      <c r="A1177" s="65"/>
      <c r="B1177" s="72"/>
      <c r="C1177" s="67"/>
      <c r="D1177" s="68"/>
      <c r="F1177" s="458"/>
    </row>
    <row r="1178" spans="1:6">
      <c r="A1178" s="65"/>
      <c r="B1178" s="71"/>
      <c r="C1178" s="67"/>
      <c r="D1178" s="68"/>
      <c r="F1178" s="458"/>
    </row>
    <row r="1179" spans="1:6">
      <c r="A1179" s="65"/>
      <c r="B1179" s="71"/>
      <c r="C1179" s="67"/>
      <c r="D1179" s="68"/>
      <c r="F1179" s="458"/>
    </row>
    <row r="1180" spans="1:6">
      <c r="A1180" s="65"/>
      <c r="B1180" s="71"/>
      <c r="C1180" s="67"/>
      <c r="D1180" s="68"/>
      <c r="F1180" s="458"/>
    </row>
    <row r="1181" spans="1:6">
      <c r="A1181" s="65"/>
      <c r="B1181" s="71"/>
      <c r="C1181" s="67"/>
      <c r="D1181" s="68"/>
      <c r="F1181" s="458"/>
    </row>
    <row r="1182" spans="1:6">
      <c r="A1182" s="65"/>
      <c r="B1182" s="71"/>
      <c r="C1182" s="67"/>
      <c r="D1182" s="68"/>
      <c r="F1182" s="458"/>
    </row>
    <row r="1183" spans="1:6">
      <c r="A1183" s="65"/>
      <c r="B1183" s="71"/>
      <c r="C1183" s="67"/>
      <c r="D1183" s="68"/>
      <c r="F1183" s="458"/>
    </row>
    <row r="1184" spans="1:6">
      <c r="A1184" s="65"/>
      <c r="B1184" s="71"/>
      <c r="C1184" s="67"/>
      <c r="D1184" s="68"/>
      <c r="F1184" s="458"/>
    </row>
    <row r="1185" spans="1:6">
      <c r="A1185" s="65"/>
      <c r="B1185" s="71"/>
      <c r="C1185" s="67"/>
      <c r="D1185" s="68"/>
      <c r="F1185" s="458"/>
    </row>
    <row r="1186" spans="1:6">
      <c r="A1186" s="65"/>
      <c r="B1186" s="71"/>
      <c r="C1186" s="67"/>
      <c r="D1186" s="68"/>
      <c r="F1186" s="458"/>
    </row>
    <row r="1187" spans="1:6">
      <c r="A1187" s="65"/>
      <c r="B1187" s="71"/>
      <c r="C1187" s="67"/>
      <c r="D1187" s="68"/>
      <c r="F1187" s="458"/>
    </row>
    <row r="1188" spans="1:6">
      <c r="A1188" s="65"/>
      <c r="B1188" s="71"/>
      <c r="C1188" s="67"/>
      <c r="D1188" s="68"/>
      <c r="F1188" s="458"/>
    </row>
    <row r="1189" spans="1:6" ht="134.25" customHeight="1">
      <c r="A1189" s="65"/>
      <c r="B1189" s="72"/>
      <c r="C1189" s="67"/>
      <c r="D1189" s="68"/>
      <c r="F1189" s="458"/>
    </row>
    <row r="1190" spans="1:6" ht="88.5" customHeight="1">
      <c r="A1190" s="65"/>
      <c r="B1190" s="72"/>
      <c r="C1190" s="67"/>
      <c r="D1190" s="68"/>
      <c r="F1190" s="458"/>
    </row>
    <row r="1191" spans="1:6" ht="54" customHeight="1">
      <c r="A1191" s="65"/>
      <c r="B1191" s="72"/>
      <c r="C1191" s="67"/>
      <c r="D1191" s="68"/>
      <c r="F1191" s="458"/>
    </row>
    <row r="1192" spans="1:6" ht="93" customHeight="1">
      <c r="A1192" s="65"/>
      <c r="B1192" s="71"/>
      <c r="C1192" s="67"/>
      <c r="D1192" s="68"/>
      <c r="F1192" s="458"/>
    </row>
    <row r="1193" spans="1:6">
      <c r="A1193" s="65"/>
      <c r="B1193" s="71"/>
      <c r="C1193" s="67"/>
      <c r="D1193" s="68"/>
      <c r="F1193" s="458"/>
    </row>
    <row r="1194" spans="1:6">
      <c r="A1194" s="65"/>
      <c r="B1194" s="71"/>
      <c r="C1194" s="67"/>
      <c r="D1194" s="68"/>
      <c r="F1194" s="458"/>
    </row>
    <row r="1195" spans="1:6" ht="124.5" customHeight="1">
      <c r="A1195" s="65"/>
      <c r="B1195" s="71"/>
      <c r="C1195" s="67"/>
      <c r="D1195" s="68"/>
      <c r="F1195" s="458"/>
    </row>
    <row r="1196" spans="1:6" ht="69" customHeight="1">
      <c r="A1196" s="65"/>
      <c r="B1196" s="72"/>
      <c r="C1196" s="67"/>
      <c r="D1196" s="68"/>
      <c r="F1196" s="458"/>
    </row>
    <row r="1197" spans="1:6">
      <c r="A1197" s="65"/>
      <c r="B1197" s="71"/>
      <c r="C1197" s="67"/>
      <c r="D1197" s="68"/>
      <c r="F1197" s="458"/>
    </row>
    <row r="1198" spans="1:6" ht="99.75" customHeight="1">
      <c r="A1198" s="65"/>
      <c r="B1198" s="71"/>
      <c r="C1198" s="67"/>
      <c r="D1198" s="68"/>
      <c r="F1198" s="458"/>
    </row>
    <row r="1199" spans="1:6">
      <c r="A1199" s="65"/>
      <c r="B1199" s="71"/>
      <c r="C1199" s="67"/>
      <c r="D1199" s="68"/>
      <c r="F1199" s="458"/>
    </row>
    <row r="1200" spans="1:6" ht="156.75" customHeight="1">
      <c r="A1200" s="65"/>
      <c r="B1200" s="71"/>
      <c r="C1200" s="67"/>
      <c r="D1200" s="68"/>
      <c r="F1200" s="458"/>
    </row>
    <row r="1201" spans="1:6">
      <c r="A1201" s="105"/>
      <c r="B1201" s="101"/>
      <c r="C1201" s="75"/>
      <c r="D1201" s="106"/>
      <c r="F1201" s="458"/>
    </row>
    <row r="1202" spans="1:6">
      <c r="A1202" s="65"/>
      <c r="B1202" s="66"/>
      <c r="C1202" s="67"/>
      <c r="D1202" s="68"/>
      <c r="F1202" s="458"/>
    </row>
    <row r="1203" spans="1:6">
      <c r="A1203" s="65"/>
      <c r="B1203" s="66"/>
      <c r="C1203" s="67"/>
      <c r="D1203" s="68"/>
      <c r="F1203" s="458"/>
    </row>
    <row r="1204" spans="1:6">
      <c r="A1204" s="65"/>
      <c r="B1204" s="66"/>
      <c r="C1204" s="67"/>
      <c r="D1204" s="68"/>
      <c r="F1204" s="458"/>
    </row>
    <row r="1205" spans="1:6">
      <c r="A1205" s="65"/>
      <c r="B1205" s="66"/>
      <c r="C1205" s="67"/>
      <c r="D1205" s="68"/>
      <c r="F1205" s="458"/>
    </row>
    <row r="1206" spans="1:6" ht="31.5" customHeight="1">
      <c r="A1206" s="65"/>
      <c r="B1206" s="66"/>
      <c r="C1206" s="67"/>
      <c r="D1206" s="68"/>
      <c r="F1206" s="458"/>
    </row>
    <row r="1207" spans="1:6" ht="171.75" customHeight="1">
      <c r="A1207" s="65"/>
      <c r="B1207" s="66"/>
      <c r="C1207" s="67"/>
      <c r="D1207" s="68"/>
      <c r="F1207" s="458"/>
    </row>
    <row r="1208" spans="1:6">
      <c r="A1208" s="65"/>
      <c r="B1208" s="71"/>
      <c r="C1208" s="67"/>
      <c r="D1208" s="68"/>
      <c r="F1208" s="458"/>
    </row>
    <row r="1209" spans="1:6" ht="137.25" customHeight="1">
      <c r="A1209" s="65"/>
      <c r="B1209" s="72"/>
      <c r="C1209" s="67"/>
      <c r="D1209" s="68"/>
      <c r="F1209" s="458"/>
    </row>
    <row r="1210" spans="1:6">
      <c r="A1210" s="65"/>
      <c r="B1210" s="71"/>
      <c r="C1210" s="67"/>
      <c r="D1210" s="68"/>
      <c r="F1210" s="458"/>
    </row>
    <row r="1211" spans="1:6">
      <c r="A1211" s="65"/>
      <c r="B1211" s="72"/>
      <c r="C1211" s="67"/>
      <c r="D1211" s="68"/>
      <c r="F1211" s="458"/>
    </row>
    <row r="1212" spans="1:6">
      <c r="A1212" s="65"/>
      <c r="B1212" s="71"/>
      <c r="C1212" s="67"/>
      <c r="D1212" s="68"/>
      <c r="F1212" s="458"/>
    </row>
    <row r="1213" spans="1:6" ht="318.75" customHeight="1">
      <c r="A1213" s="65"/>
      <c r="B1213" s="71"/>
      <c r="C1213" s="67"/>
      <c r="D1213" s="68"/>
      <c r="F1213" s="458"/>
    </row>
    <row r="1214" spans="1:6">
      <c r="A1214" s="65"/>
      <c r="B1214" s="71"/>
      <c r="C1214" s="67"/>
      <c r="D1214" s="68"/>
      <c r="F1214" s="458"/>
    </row>
    <row r="1215" spans="1:6">
      <c r="A1215" s="65"/>
      <c r="B1215" s="72"/>
      <c r="C1215" s="67"/>
      <c r="D1215" s="68"/>
      <c r="F1215" s="458"/>
    </row>
    <row r="1216" spans="1:6">
      <c r="A1216" s="65"/>
      <c r="B1216" s="71"/>
      <c r="C1216" s="67"/>
      <c r="D1216" s="68"/>
      <c r="F1216" s="458"/>
    </row>
    <row r="1217" spans="1:6" ht="111" customHeight="1">
      <c r="A1217" s="65"/>
      <c r="B1217" s="72"/>
      <c r="C1217" s="67"/>
      <c r="D1217" s="68"/>
      <c r="F1217" s="458"/>
    </row>
    <row r="1218" spans="1:6">
      <c r="A1218" s="65"/>
      <c r="B1218" s="72"/>
      <c r="C1218" s="67"/>
      <c r="D1218" s="68"/>
      <c r="F1218" s="458"/>
    </row>
    <row r="1219" spans="1:6">
      <c r="A1219" s="65"/>
      <c r="B1219" s="71"/>
      <c r="C1219" s="67"/>
      <c r="D1219" s="68"/>
      <c r="F1219" s="458"/>
    </row>
    <row r="1220" spans="1:6">
      <c r="A1220" s="65"/>
      <c r="B1220" s="71"/>
      <c r="C1220" s="67"/>
      <c r="D1220" s="68"/>
      <c r="F1220" s="458"/>
    </row>
    <row r="1221" spans="1:6">
      <c r="A1221" s="65"/>
      <c r="B1221" s="71"/>
      <c r="C1221" s="67"/>
      <c r="D1221" s="68"/>
      <c r="F1221" s="458"/>
    </row>
    <row r="1222" spans="1:6">
      <c r="A1222" s="65"/>
      <c r="B1222" s="71"/>
      <c r="C1222" s="67"/>
      <c r="D1222" s="68"/>
      <c r="F1222" s="458"/>
    </row>
    <row r="1223" spans="1:6">
      <c r="A1223" s="65"/>
      <c r="B1223" s="72"/>
      <c r="C1223" s="67"/>
      <c r="D1223" s="68"/>
      <c r="F1223" s="458"/>
    </row>
    <row r="1224" spans="1:6" ht="156.75" customHeight="1">
      <c r="A1224" s="65"/>
      <c r="B1224" s="72"/>
      <c r="C1224" s="67"/>
      <c r="D1224" s="68"/>
      <c r="F1224" s="458"/>
    </row>
    <row r="1225" spans="1:6">
      <c r="A1225" s="65"/>
      <c r="B1225" s="72"/>
      <c r="C1225" s="67"/>
      <c r="D1225" s="68"/>
      <c r="F1225" s="458"/>
    </row>
    <row r="1226" spans="1:6" ht="66.75" customHeight="1">
      <c r="A1226" s="65"/>
      <c r="B1226" s="72"/>
      <c r="C1226" s="67"/>
      <c r="D1226" s="68"/>
      <c r="F1226" s="458"/>
    </row>
    <row r="1227" spans="1:6">
      <c r="A1227" s="65"/>
      <c r="B1227" s="72"/>
      <c r="C1227" s="67"/>
      <c r="D1227" s="68"/>
      <c r="F1227" s="458"/>
    </row>
    <row r="1228" spans="1:6">
      <c r="A1228" s="88"/>
      <c r="B1228" s="74"/>
      <c r="C1228" s="75"/>
      <c r="D1228" s="76"/>
      <c r="F1228" s="458"/>
    </row>
    <row r="1229" spans="1:6">
      <c r="A1229" s="77"/>
      <c r="B1229" s="78"/>
      <c r="C1229" s="75"/>
      <c r="D1229" s="76"/>
      <c r="F1229" s="458"/>
    </row>
    <row r="1230" spans="1:6" ht="96" customHeight="1">
      <c r="A1230" s="79"/>
      <c r="B1230" s="80"/>
      <c r="C1230" s="81"/>
      <c r="D1230" s="82"/>
      <c r="F1230" s="458"/>
    </row>
    <row r="1231" spans="1:6">
      <c r="A1231" s="79"/>
      <c r="B1231" s="83"/>
      <c r="C1231" s="81"/>
      <c r="D1231" s="82"/>
      <c r="F1231" s="458"/>
    </row>
    <row r="1232" spans="1:6" ht="65.25" customHeight="1">
      <c r="A1232" s="79"/>
      <c r="B1232" s="83"/>
      <c r="C1232" s="81"/>
      <c r="D1232" s="82"/>
      <c r="F1232" s="458"/>
    </row>
    <row r="1233" spans="1:6">
      <c r="A1233" s="79"/>
      <c r="B1233" s="84"/>
      <c r="C1233" s="81"/>
      <c r="D1233" s="82"/>
      <c r="F1233" s="458"/>
    </row>
    <row r="1234" spans="1:6">
      <c r="A1234" s="79"/>
      <c r="B1234" s="83"/>
      <c r="C1234" s="81"/>
      <c r="D1234" s="82"/>
      <c r="F1234" s="458"/>
    </row>
    <row r="1235" spans="1:6">
      <c r="A1235" s="79"/>
      <c r="B1235" s="83"/>
      <c r="C1235" s="81"/>
      <c r="D1235" s="82"/>
      <c r="F1235" s="458"/>
    </row>
    <row r="1236" spans="1:6">
      <c r="A1236" s="79"/>
      <c r="B1236" s="83"/>
      <c r="C1236" s="81"/>
      <c r="D1236" s="82"/>
      <c r="F1236" s="458"/>
    </row>
    <row r="1237" spans="1:6">
      <c r="A1237" s="79"/>
      <c r="B1237" s="85"/>
      <c r="C1237" s="81"/>
      <c r="D1237" s="82"/>
      <c r="F1237" s="458"/>
    </row>
    <row r="1238" spans="1:6">
      <c r="A1238" s="79"/>
      <c r="B1238" s="83"/>
      <c r="C1238" s="81"/>
      <c r="D1238" s="82"/>
      <c r="F1238" s="458"/>
    </row>
    <row r="1239" spans="1:6">
      <c r="A1239" s="79"/>
      <c r="B1239" s="83"/>
      <c r="C1239" s="81"/>
      <c r="D1239" s="82"/>
      <c r="F1239" s="458"/>
    </row>
    <row r="1240" spans="1:6">
      <c r="A1240" s="79"/>
      <c r="B1240" s="83"/>
      <c r="C1240" s="81"/>
      <c r="D1240" s="82"/>
      <c r="F1240" s="458"/>
    </row>
    <row r="1241" spans="1:6">
      <c r="A1241" s="79"/>
      <c r="B1241" s="83"/>
      <c r="C1241" s="81"/>
      <c r="D1241" s="82"/>
      <c r="F1241" s="458"/>
    </row>
    <row r="1242" spans="1:6">
      <c r="A1242" s="79"/>
      <c r="B1242" s="83"/>
      <c r="C1242" s="81"/>
      <c r="D1242" s="82"/>
      <c r="F1242" s="458"/>
    </row>
    <row r="1243" spans="1:6">
      <c r="A1243" s="79"/>
      <c r="B1243" s="83"/>
      <c r="C1243" s="81"/>
      <c r="D1243" s="82"/>
      <c r="F1243" s="458"/>
    </row>
    <row r="1244" spans="1:6">
      <c r="A1244" s="79"/>
      <c r="B1244" s="83"/>
      <c r="C1244" s="81"/>
      <c r="D1244" s="82"/>
      <c r="F1244" s="458"/>
    </row>
    <row r="1245" spans="1:6">
      <c r="A1245" s="79"/>
      <c r="B1245" s="83"/>
      <c r="C1245" s="81"/>
      <c r="D1245" s="82"/>
      <c r="F1245" s="458"/>
    </row>
    <row r="1246" spans="1:6" ht="51" customHeight="1">
      <c r="A1246" s="79"/>
      <c r="B1246" s="83"/>
      <c r="C1246" s="86"/>
      <c r="D1246" s="87"/>
      <c r="F1246" s="458"/>
    </row>
    <row r="1247" spans="1:6">
      <c r="A1247" s="79"/>
      <c r="B1247" s="83"/>
      <c r="C1247" s="86"/>
      <c r="D1247" s="87"/>
      <c r="F1247" s="458"/>
    </row>
    <row r="1248" spans="1:6">
      <c r="A1248" s="79"/>
      <c r="B1248" s="83"/>
      <c r="C1248" s="81"/>
      <c r="D1248" s="82"/>
      <c r="F1248" s="458"/>
    </row>
    <row r="1249" spans="1:6" ht="124.5" customHeight="1">
      <c r="A1249" s="79"/>
      <c r="B1249" s="83"/>
      <c r="C1249" s="81"/>
      <c r="D1249" s="82"/>
      <c r="F1249" s="458"/>
    </row>
    <row r="1250" spans="1:6">
      <c r="A1250" s="79"/>
      <c r="B1250" s="83"/>
      <c r="C1250" s="81"/>
      <c r="D1250" s="82"/>
      <c r="F1250" s="458"/>
    </row>
    <row r="1251" spans="1:6">
      <c r="A1251" s="79"/>
      <c r="B1251" s="83"/>
      <c r="C1251" s="81"/>
      <c r="D1251" s="82"/>
      <c r="F1251" s="458"/>
    </row>
    <row r="1252" spans="1:6">
      <c r="A1252" s="88"/>
      <c r="B1252" s="77"/>
      <c r="C1252" s="81"/>
      <c r="D1252" s="82"/>
      <c r="F1252" s="458"/>
    </row>
    <row r="1253" spans="1:6">
      <c r="A1253" s="79"/>
      <c r="B1253" s="83"/>
      <c r="C1253" s="81"/>
      <c r="D1253" s="82"/>
      <c r="F1253" s="458"/>
    </row>
    <row r="1254" spans="1:6">
      <c r="A1254" s="79"/>
      <c r="B1254" s="83"/>
      <c r="C1254" s="89"/>
      <c r="D1254" s="87"/>
      <c r="F1254" s="458"/>
    </row>
    <row r="1255" spans="1:6">
      <c r="A1255" s="79"/>
      <c r="B1255" s="83"/>
      <c r="C1255" s="89"/>
      <c r="D1255" s="87"/>
      <c r="F1255" s="458"/>
    </row>
    <row r="1256" spans="1:6">
      <c r="A1256" s="79"/>
      <c r="B1256" s="83"/>
      <c r="C1256" s="81"/>
      <c r="D1256" s="82"/>
      <c r="F1256" s="458"/>
    </row>
    <row r="1257" spans="1:6" ht="28.5" customHeight="1">
      <c r="A1257" s="111"/>
      <c r="B1257" s="83"/>
      <c r="C1257" s="89"/>
      <c r="D1257" s="87"/>
      <c r="F1257" s="458"/>
    </row>
    <row r="1258" spans="1:6">
      <c r="A1258" s="79"/>
      <c r="B1258" s="83"/>
      <c r="C1258" s="89"/>
      <c r="D1258" s="87"/>
      <c r="F1258" s="458"/>
    </row>
    <row r="1259" spans="1:6">
      <c r="A1259" s="79"/>
      <c r="B1259" s="83"/>
      <c r="C1259" s="89"/>
      <c r="D1259" s="87"/>
      <c r="F1259" s="458"/>
    </row>
    <row r="1260" spans="1:6">
      <c r="A1260" s="79"/>
      <c r="B1260" s="83"/>
      <c r="C1260" s="89"/>
      <c r="D1260" s="87"/>
      <c r="F1260" s="458"/>
    </row>
    <row r="1261" spans="1:6">
      <c r="A1261" s="79"/>
      <c r="B1261" s="83"/>
      <c r="C1261" s="81"/>
      <c r="D1261" s="82"/>
      <c r="F1261" s="458"/>
    </row>
    <row r="1262" spans="1:6">
      <c r="A1262" s="79"/>
      <c r="B1262" s="83"/>
      <c r="C1262" s="90"/>
      <c r="D1262" s="82"/>
      <c r="F1262" s="458"/>
    </row>
    <row r="1263" spans="1:6">
      <c r="A1263" s="79"/>
      <c r="B1263" s="83"/>
      <c r="C1263" s="81"/>
      <c r="D1263" s="82"/>
      <c r="F1263" s="458"/>
    </row>
    <row r="1264" spans="1:6">
      <c r="A1264" s="79"/>
      <c r="B1264" s="83"/>
      <c r="C1264" s="81"/>
      <c r="D1264" s="82"/>
      <c r="F1264" s="458"/>
    </row>
    <row r="1265" spans="1:6">
      <c r="A1265" s="79"/>
      <c r="B1265" s="83"/>
      <c r="C1265" s="81"/>
      <c r="D1265" s="82"/>
      <c r="F1265" s="458"/>
    </row>
    <row r="1266" spans="1:6">
      <c r="A1266" s="79"/>
      <c r="B1266" s="83"/>
      <c r="C1266" s="81"/>
      <c r="D1266" s="82"/>
      <c r="F1266" s="458"/>
    </row>
    <row r="1267" spans="1:6">
      <c r="A1267" s="79"/>
      <c r="B1267" s="83"/>
      <c r="C1267" s="81"/>
      <c r="D1267" s="82"/>
      <c r="F1267" s="458"/>
    </row>
    <row r="1268" spans="1:6">
      <c r="A1268" s="79"/>
      <c r="B1268" s="83"/>
      <c r="C1268" s="91"/>
      <c r="D1268" s="92"/>
      <c r="F1268" s="458"/>
    </row>
    <row r="1269" spans="1:6">
      <c r="A1269" s="93"/>
      <c r="B1269" s="77"/>
      <c r="C1269" s="94"/>
      <c r="D1269" s="95"/>
      <c r="F1269" s="458"/>
    </row>
    <row r="1270" spans="1:6">
      <c r="A1270" s="96"/>
      <c r="B1270" s="83"/>
      <c r="C1270" s="94"/>
      <c r="D1270" s="95"/>
      <c r="F1270" s="458"/>
    </row>
    <row r="1271" spans="1:6">
      <c r="A1271" s="96"/>
      <c r="B1271" s="83"/>
      <c r="C1271" s="94"/>
      <c r="D1271" s="95"/>
      <c r="F1271" s="458"/>
    </row>
    <row r="1272" spans="1:6">
      <c r="A1272" s="96"/>
      <c r="B1272" s="83"/>
      <c r="C1272" s="94"/>
      <c r="D1272" s="95"/>
      <c r="F1272" s="458"/>
    </row>
    <row r="1273" spans="1:6">
      <c r="A1273" s="96"/>
      <c r="B1273" s="83"/>
      <c r="C1273" s="97"/>
      <c r="D1273" s="98"/>
      <c r="F1273" s="458"/>
    </row>
    <row r="1274" spans="1:6">
      <c r="A1274" s="96"/>
      <c r="B1274" s="83"/>
      <c r="C1274" s="97"/>
      <c r="D1274" s="98"/>
      <c r="F1274" s="458"/>
    </row>
    <row r="1275" spans="1:6">
      <c r="A1275" s="96"/>
      <c r="B1275" s="83"/>
      <c r="C1275" s="97"/>
      <c r="D1275" s="98"/>
      <c r="F1275" s="458"/>
    </row>
    <row r="1276" spans="1:6" ht="21" customHeight="1">
      <c r="A1276" s="96"/>
      <c r="B1276" s="83"/>
      <c r="C1276" s="94"/>
      <c r="D1276" s="95"/>
      <c r="F1276" s="458"/>
    </row>
    <row r="1277" spans="1:6">
      <c r="A1277" s="96"/>
      <c r="B1277" s="83"/>
      <c r="C1277" s="97"/>
      <c r="D1277" s="98"/>
      <c r="F1277" s="458"/>
    </row>
    <row r="1278" spans="1:6">
      <c r="A1278" s="93"/>
      <c r="B1278" s="77"/>
      <c r="C1278" s="94"/>
      <c r="D1278" s="95"/>
      <c r="F1278" s="458"/>
    </row>
    <row r="1279" spans="1:6" ht="36" customHeight="1">
      <c r="A1279" s="96"/>
      <c r="B1279" s="83"/>
      <c r="C1279" s="97"/>
      <c r="D1279" s="98"/>
      <c r="F1279" s="458"/>
    </row>
    <row r="1280" spans="1:6" ht="47.25" customHeight="1">
      <c r="A1280" s="96"/>
      <c r="B1280" s="83"/>
      <c r="C1280" s="94"/>
      <c r="D1280" s="95"/>
      <c r="F1280" s="458"/>
    </row>
    <row r="1281" spans="1:6">
      <c r="A1281" s="96"/>
      <c r="B1281" s="83"/>
      <c r="C1281" s="97"/>
      <c r="D1281" s="98"/>
      <c r="F1281" s="458"/>
    </row>
    <row r="1282" spans="1:6">
      <c r="A1282" s="100"/>
      <c r="B1282" s="78"/>
      <c r="C1282" s="89"/>
      <c r="D1282" s="87"/>
      <c r="F1282" s="458"/>
    </row>
    <row r="1283" spans="1:6">
      <c r="A1283" s="100"/>
      <c r="B1283" s="78"/>
      <c r="C1283" s="89"/>
      <c r="D1283" s="87"/>
      <c r="F1283" s="458"/>
    </row>
    <row r="1284" spans="1:6">
      <c r="A1284" s="100"/>
      <c r="B1284" s="101"/>
      <c r="C1284" s="89"/>
      <c r="D1284" s="87"/>
      <c r="F1284" s="458"/>
    </row>
    <row r="1285" spans="1:6" ht="184.5" customHeight="1">
      <c r="A1285" s="65"/>
      <c r="B1285" s="71"/>
      <c r="C1285" s="67"/>
      <c r="D1285" s="68"/>
      <c r="F1285" s="458"/>
    </row>
    <row r="1286" spans="1:6">
      <c r="A1286" s="65"/>
      <c r="B1286" s="66"/>
      <c r="C1286" s="67"/>
      <c r="D1286" s="68"/>
      <c r="F1286" s="458"/>
    </row>
    <row r="1287" spans="1:6">
      <c r="A1287" s="65"/>
      <c r="B1287" s="66"/>
      <c r="C1287" s="67"/>
      <c r="D1287" s="68"/>
      <c r="F1287" s="458"/>
    </row>
    <row r="1288" spans="1:6">
      <c r="A1288" s="65"/>
      <c r="B1288" s="66"/>
      <c r="C1288" s="108"/>
      <c r="D1288" s="82"/>
      <c r="F1288" s="458"/>
    </row>
    <row r="1289" spans="1:6">
      <c r="A1289" s="65"/>
      <c r="B1289" s="66"/>
      <c r="C1289" s="67"/>
      <c r="D1289" s="68"/>
      <c r="F1289" s="458"/>
    </row>
    <row r="1290" spans="1:6">
      <c r="A1290" s="65"/>
      <c r="B1290" s="102"/>
      <c r="C1290" s="67"/>
      <c r="D1290" s="103"/>
      <c r="F1290" s="458"/>
    </row>
    <row r="1291" spans="1:6">
      <c r="A1291" s="65"/>
      <c r="B1291" s="101"/>
      <c r="C1291" s="104"/>
      <c r="D1291" s="82"/>
      <c r="F1291" s="458"/>
    </row>
    <row r="1292" spans="1:6">
      <c r="A1292" s="65"/>
      <c r="B1292" s="72"/>
      <c r="C1292" s="108"/>
      <c r="D1292" s="82"/>
      <c r="F1292" s="458"/>
    </row>
    <row r="1293" spans="1:6">
      <c r="A1293" s="112"/>
      <c r="B1293" s="101"/>
      <c r="C1293" s="89"/>
      <c r="D1293" s="87"/>
      <c r="F1293" s="458"/>
    </row>
    <row r="1294" spans="1:6">
      <c r="A1294" s="65"/>
      <c r="B1294" s="72"/>
      <c r="C1294" s="67"/>
      <c r="D1294" s="68"/>
      <c r="F1294" s="458"/>
    </row>
    <row r="1295" spans="1:6">
      <c r="A1295" s="65"/>
      <c r="B1295" s="110"/>
      <c r="C1295" s="67"/>
      <c r="D1295" s="68"/>
      <c r="F1295" s="458"/>
    </row>
    <row r="1296" spans="1:6">
      <c r="A1296" s="65"/>
      <c r="B1296" s="71"/>
      <c r="C1296" s="67"/>
      <c r="D1296" s="68"/>
      <c r="F1296" s="458"/>
    </row>
    <row r="1297" spans="1:6">
      <c r="A1297" s="65"/>
      <c r="B1297" s="71"/>
      <c r="C1297" s="67"/>
      <c r="D1297" s="68"/>
      <c r="F1297" s="458"/>
    </row>
    <row r="1298" spans="1:6">
      <c r="A1298" s="65"/>
      <c r="B1298" s="71"/>
      <c r="C1298" s="67"/>
      <c r="D1298" s="68"/>
      <c r="F1298" s="458"/>
    </row>
    <row r="1299" spans="1:6">
      <c r="A1299" s="65"/>
      <c r="B1299" s="71"/>
      <c r="C1299" s="67"/>
      <c r="D1299" s="68"/>
      <c r="F1299" s="458"/>
    </row>
    <row r="1300" spans="1:6" ht="124.5" customHeight="1">
      <c r="A1300" s="65"/>
      <c r="B1300" s="71"/>
      <c r="C1300" s="67"/>
      <c r="D1300" s="68"/>
      <c r="F1300" s="458"/>
    </row>
    <row r="1301" spans="1:6">
      <c r="A1301" s="65"/>
      <c r="B1301" s="72"/>
      <c r="C1301" s="67"/>
      <c r="D1301" s="68"/>
      <c r="F1301" s="458"/>
    </row>
    <row r="1302" spans="1:6">
      <c r="A1302" s="65"/>
      <c r="B1302" s="71"/>
      <c r="C1302" s="67"/>
      <c r="D1302" s="68"/>
      <c r="F1302" s="458"/>
    </row>
    <row r="1303" spans="1:6">
      <c r="A1303" s="105"/>
      <c r="B1303" s="101"/>
      <c r="C1303" s="75"/>
      <c r="D1303" s="106"/>
      <c r="F1303" s="458"/>
    </row>
    <row r="1304" spans="1:6">
      <c r="A1304" s="107"/>
      <c r="B1304" s="66"/>
      <c r="C1304" s="67"/>
      <c r="D1304" s="68"/>
      <c r="F1304" s="458"/>
    </row>
    <row r="1305" spans="1:6">
      <c r="A1305" s="65"/>
      <c r="B1305" s="71"/>
      <c r="C1305" s="67"/>
      <c r="D1305" s="68"/>
      <c r="F1305" s="458"/>
    </row>
    <row r="1306" spans="1:6">
      <c r="A1306" s="65"/>
      <c r="B1306" s="71"/>
      <c r="C1306" s="67"/>
      <c r="D1306" s="68"/>
      <c r="F1306" s="458"/>
    </row>
    <row r="1307" spans="1:6">
      <c r="A1307" s="65"/>
      <c r="B1307" s="72"/>
      <c r="C1307" s="67"/>
      <c r="D1307" s="68"/>
      <c r="F1307" s="458"/>
    </row>
    <row r="1308" spans="1:6">
      <c r="A1308" s="65"/>
      <c r="B1308" s="71"/>
      <c r="C1308" s="67"/>
      <c r="D1308" s="68"/>
      <c r="F1308" s="458"/>
    </row>
    <row r="1309" spans="1:6">
      <c r="A1309" s="65"/>
      <c r="B1309" s="71"/>
      <c r="C1309" s="67"/>
      <c r="D1309" s="68"/>
      <c r="F1309" s="458"/>
    </row>
    <row r="1310" spans="1:6">
      <c r="A1310" s="65"/>
      <c r="B1310" s="71"/>
      <c r="C1310" s="67"/>
      <c r="D1310" s="68"/>
      <c r="F1310" s="458"/>
    </row>
    <row r="1311" spans="1:6">
      <c r="A1311" s="65"/>
      <c r="B1311" s="71"/>
      <c r="C1311" s="67"/>
      <c r="D1311" s="68"/>
      <c r="F1311" s="458"/>
    </row>
    <row r="1312" spans="1:6">
      <c r="A1312" s="65"/>
      <c r="B1312" s="71"/>
      <c r="C1312" s="67"/>
      <c r="D1312" s="68"/>
      <c r="F1312" s="458"/>
    </row>
    <row r="1313" spans="1:6">
      <c r="A1313" s="65"/>
      <c r="B1313" s="71"/>
      <c r="C1313" s="67"/>
      <c r="D1313" s="68"/>
      <c r="F1313" s="458"/>
    </row>
    <row r="1314" spans="1:6">
      <c r="A1314" s="65"/>
      <c r="B1314" s="71"/>
      <c r="C1314" s="67"/>
      <c r="D1314" s="68"/>
      <c r="F1314" s="458"/>
    </row>
    <row r="1315" spans="1:6">
      <c r="A1315" s="65"/>
      <c r="B1315" s="71"/>
      <c r="C1315" s="67"/>
      <c r="D1315" s="68"/>
      <c r="F1315" s="458"/>
    </row>
    <row r="1316" spans="1:6">
      <c r="A1316" s="65"/>
      <c r="B1316" s="71"/>
      <c r="C1316" s="67"/>
      <c r="D1316" s="68"/>
      <c r="F1316" s="458"/>
    </row>
    <row r="1317" spans="1:6">
      <c r="A1317" s="65"/>
      <c r="B1317" s="71"/>
      <c r="C1317" s="67"/>
      <c r="D1317" s="68"/>
      <c r="F1317" s="458"/>
    </row>
    <row r="1318" spans="1:6">
      <c r="A1318" s="65"/>
      <c r="B1318" s="71"/>
      <c r="C1318" s="67"/>
      <c r="D1318" s="68"/>
      <c r="F1318" s="458"/>
    </row>
    <row r="1319" spans="1:6">
      <c r="A1319" s="65"/>
      <c r="B1319" s="71"/>
      <c r="C1319" s="67"/>
      <c r="D1319" s="68"/>
      <c r="F1319" s="458"/>
    </row>
    <row r="1320" spans="1:6">
      <c r="A1320" s="65"/>
      <c r="B1320" s="71"/>
      <c r="C1320" s="67"/>
      <c r="D1320" s="68"/>
      <c r="F1320" s="458"/>
    </row>
    <row r="1321" spans="1:6">
      <c r="A1321" s="65"/>
      <c r="B1321" s="71"/>
      <c r="C1321" s="67"/>
      <c r="D1321" s="68"/>
      <c r="F1321" s="458"/>
    </row>
    <row r="1322" spans="1:6" ht="135.75" customHeight="1">
      <c r="A1322" s="65"/>
      <c r="B1322" s="72"/>
      <c r="C1322" s="67"/>
      <c r="D1322" s="68"/>
      <c r="F1322" s="458"/>
    </row>
    <row r="1323" spans="1:6" ht="84" customHeight="1">
      <c r="A1323" s="65"/>
      <c r="B1323" s="72"/>
      <c r="C1323" s="67"/>
      <c r="D1323" s="68"/>
      <c r="F1323" s="458"/>
    </row>
    <row r="1324" spans="1:6" ht="122.25" customHeight="1">
      <c r="A1324" s="65"/>
      <c r="B1324" s="71"/>
      <c r="C1324" s="67"/>
      <c r="D1324" s="68"/>
      <c r="F1324" s="458"/>
    </row>
    <row r="1325" spans="1:6" ht="90" customHeight="1">
      <c r="A1325" s="65"/>
      <c r="B1325" s="71"/>
      <c r="C1325" s="67"/>
      <c r="D1325" s="68"/>
      <c r="F1325" s="458"/>
    </row>
    <row r="1326" spans="1:6" ht="57" customHeight="1">
      <c r="A1326" s="65"/>
      <c r="B1326" s="72"/>
      <c r="C1326" s="67"/>
      <c r="D1326" s="68"/>
      <c r="F1326" s="458"/>
    </row>
    <row r="1327" spans="1:6">
      <c r="A1327" s="65"/>
      <c r="B1327" s="71"/>
      <c r="C1327" s="67"/>
      <c r="D1327" s="68"/>
      <c r="F1327" s="458"/>
    </row>
    <row r="1328" spans="1:6">
      <c r="A1328" s="65"/>
      <c r="B1328" s="71"/>
      <c r="C1328" s="67"/>
      <c r="D1328" s="68"/>
      <c r="F1328" s="458"/>
    </row>
    <row r="1329" spans="1:6">
      <c r="A1329" s="65"/>
      <c r="B1329" s="71"/>
      <c r="C1329" s="67"/>
      <c r="D1329" s="68"/>
      <c r="F1329" s="458"/>
    </row>
    <row r="1330" spans="1:6" ht="56.25" customHeight="1">
      <c r="A1330" s="65"/>
      <c r="B1330" s="72"/>
      <c r="C1330" s="67"/>
      <c r="D1330" s="68"/>
      <c r="F1330" s="458"/>
    </row>
    <row r="1331" spans="1:6">
      <c r="A1331" s="105"/>
      <c r="B1331" s="101"/>
      <c r="C1331" s="75"/>
      <c r="D1331" s="106"/>
      <c r="F1331" s="458"/>
    </row>
    <row r="1332" spans="1:6">
      <c r="A1332" s="65"/>
      <c r="B1332" s="66"/>
      <c r="C1332" s="67"/>
      <c r="D1332" s="68"/>
      <c r="F1332" s="458"/>
    </row>
    <row r="1333" spans="1:6">
      <c r="A1333" s="65"/>
      <c r="B1333" s="66"/>
      <c r="C1333" s="67"/>
      <c r="D1333" s="68"/>
      <c r="F1333" s="458"/>
    </row>
    <row r="1334" spans="1:6">
      <c r="A1334" s="65"/>
      <c r="B1334" s="66"/>
      <c r="C1334" s="67"/>
      <c r="D1334" s="68"/>
      <c r="F1334" s="458"/>
    </row>
    <row r="1335" spans="1:6">
      <c r="A1335" s="65"/>
      <c r="B1335" s="66"/>
      <c r="C1335" s="67"/>
      <c r="D1335" s="68"/>
      <c r="F1335" s="458"/>
    </row>
    <row r="1336" spans="1:6">
      <c r="A1336" s="65"/>
      <c r="B1336" s="66"/>
      <c r="C1336" s="67"/>
      <c r="D1336" s="68"/>
      <c r="F1336" s="458"/>
    </row>
    <row r="1337" spans="1:6">
      <c r="A1337" s="65"/>
      <c r="B1337" s="66"/>
      <c r="C1337" s="67"/>
      <c r="D1337" s="68"/>
      <c r="F1337" s="458"/>
    </row>
    <row r="1338" spans="1:6" ht="21.75" customHeight="1">
      <c r="A1338" s="65"/>
      <c r="B1338" s="66"/>
      <c r="C1338" s="67"/>
      <c r="D1338" s="68"/>
      <c r="F1338" s="458"/>
    </row>
    <row r="1339" spans="1:6">
      <c r="A1339" s="65"/>
      <c r="B1339" s="71"/>
      <c r="C1339" s="67"/>
      <c r="D1339" s="68"/>
      <c r="F1339" s="458"/>
    </row>
    <row r="1340" spans="1:6" ht="21.75" customHeight="1">
      <c r="A1340" s="65"/>
      <c r="B1340" s="72"/>
      <c r="C1340" s="67"/>
      <c r="D1340" s="68"/>
      <c r="F1340" s="458"/>
    </row>
    <row r="1341" spans="1:6">
      <c r="A1341" s="65"/>
      <c r="B1341" s="71"/>
      <c r="C1341" s="67"/>
      <c r="D1341" s="68"/>
      <c r="F1341" s="458"/>
    </row>
    <row r="1342" spans="1:6" ht="18.75" customHeight="1">
      <c r="A1342" s="65"/>
      <c r="B1342" s="72"/>
      <c r="C1342" s="67"/>
      <c r="D1342" s="68"/>
      <c r="F1342" s="458"/>
    </row>
    <row r="1343" spans="1:6">
      <c r="A1343" s="65"/>
      <c r="B1343" s="71"/>
      <c r="C1343" s="67"/>
      <c r="D1343" s="68"/>
      <c r="F1343" s="458"/>
    </row>
    <row r="1344" spans="1:6" ht="21.75" customHeight="1">
      <c r="A1344" s="65"/>
      <c r="B1344" s="71"/>
      <c r="C1344" s="67"/>
      <c r="D1344" s="68"/>
      <c r="F1344" s="458"/>
    </row>
    <row r="1345" spans="1:6">
      <c r="A1345" s="65"/>
      <c r="B1345" s="71"/>
      <c r="C1345" s="67"/>
      <c r="D1345" s="68"/>
      <c r="F1345" s="458"/>
    </row>
    <row r="1346" spans="1:6" ht="21.75" customHeight="1">
      <c r="A1346" s="65"/>
      <c r="B1346" s="72"/>
      <c r="C1346" s="67"/>
      <c r="D1346" s="68"/>
      <c r="F1346" s="458"/>
    </row>
    <row r="1347" spans="1:6">
      <c r="A1347" s="65"/>
      <c r="B1347" s="71"/>
      <c r="C1347" s="67"/>
      <c r="D1347" s="68"/>
      <c r="F1347" s="458"/>
    </row>
    <row r="1348" spans="1:6" ht="22.5" customHeight="1">
      <c r="A1348" s="65"/>
      <c r="B1348" s="72"/>
      <c r="C1348" s="67"/>
      <c r="D1348" s="68"/>
      <c r="F1348" s="458"/>
    </row>
    <row r="1349" spans="1:6">
      <c r="A1349" s="65"/>
      <c r="B1349" s="72"/>
      <c r="C1349" s="67"/>
      <c r="D1349" s="68"/>
      <c r="F1349" s="458"/>
    </row>
    <row r="1350" spans="1:6">
      <c r="A1350" s="65"/>
      <c r="B1350" s="71"/>
      <c r="C1350" s="67"/>
      <c r="D1350" s="68"/>
      <c r="F1350" s="458"/>
    </row>
    <row r="1351" spans="1:6">
      <c r="A1351" s="65"/>
      <c r="B1351" s="71"/>
      <c r="C1351" s="67"/>
      <c r="D1351" s="68"/>
      <c r="F1351" s="458"/>
    </row>
    <row r="1352" spans="1:6">
      <c r="A1352" s="65"/>
      <c r="B1352" s="71"/>
      <c r="C1352" s="67"/>
      <c r="D1352" s="68"/>
      <c r="F1352" s="458"/>
    </row>
    <row r="1353" spans="1:6">
      <c r="A1353" s="65"/>
      <c r="B1353" s="71"/>
      <c r="C1353" s="67"/>
      <c r="D1353" s="68"/>
      <c r="F1353" s="458"/>
    </row>
    <row r="1354" spans="1:6">
      <c r="A1354" s="65"/>
      <c r="B1354" s="72"/>
      <c r="C1354" s="67"/>
      <c r="D1354" s="68"/>
      <c r="F1354" s="458"/>
    </row>
    <row r="1355" spans="1:6" ht="27" customHeight="1">
      <c r="A1355" s="65"/>
      <c r="B1355" s="72"/>
      <c r="C1355" s="67"/>
      <c r="D1355" s="68"/>
      <c r="F1355" s="458"/>
    </row>
    <row r="1356" spans="1:6">
      <c r="A1356" s="65"/>
      <c r="B1356" s="72"/>
      <c r="C1356" s="67"/>
      <c r="D1356" s="68"/>
      <c r="F1356" s="458"/>
    </row>
    <row r="1357" spans="1:6">
      <c r="A1357" s="65"/>
      <c r="B1357" s="72"/>
      <c r="C1357" s="67"/>
      <c r="D1357" s="68"/>
      <c r="F1357" s="458"/>
    </row>
    <row r="1358" spans="1:6">
      <c r="A1358" s="65"/>
      <c r="B1358" s="72"/>
      <c r="C1358" s="67"/>
      <c r="D1358" s="68"/>
      <c r="F1358" s="458"/>
    </row>
    <row r="1359" spans="1:6">
      <c r="A1359" s="88"/>
      <c r="B1359" s="74"/>
      <c r="C1359" s="75"/>
      <c r="D1359" s="76"/>
      <c r="F1359" s="458"/>
    </row>
    <row r="1360" spans="1:6">
      <c r="A1360" s="77"/>
      <c r="B1360" s="78"/>
      <c r="C1360" s="75"/>
      <c r="D1360" s="76"/>
      <c r="F1360" s="458"/>
    </row>
    <row r="1361" spans="1:6" ht="17.25" customHeight="1">
      <c r="A1361" s="79"/>
      <c r="B1361" s="80"/>
      <c r="C1361" s="81"/>
      <c r="D1361" s="82"/>
      <c r="F1361" s="458"/>
    </row>
    <row r="1362" spans="1:6">
      <c r="A1362" s="79"/>
      <c r="B1362" s="83"/>
      <c r="C1362" s="81"/>
      <c r="D1362" s="82"/>
      <c r="F1362" s="458"/>
    </row>
    <row r="1363" spans="1:6" ht="18.75" customHeight="1">
      <c r="A1363" s="79"/>
      <c r="B1363" s="83"/>
      <c r="C1363" s="81"/>
      <c r="D1363" s="82"/>
      <c r="F1363" s="458"/>
    </row>
    <row r="1364" spans="1:6">
      <c r="A1364" s="79"/>
      <c r="B1364" s="84"/>
      <c r="C1364" s="81"/>
      <c r="D1364" s="82"/>
      <c r="F1364" s="458"/>
    </row>
    <row r="1365" spans="1:6">
      <c r="A1365" s="79"/>
      <c r="B1365" s="83"/>
      <c r="C1365" s="81"/>
      <c r="D1365" s="82"/>
      <c r="F1365" s="458"/>
    </row>
    <row r="1366" spans="1:6">
      <c r="A1366" s="79"/>
      <c r="B1366" s="83"/>
      <c r="C1366" s="81"/>
      <c r="D1366" s="82"/>
      <c r="F1366" s="458"/>
    </row>
    <row r="1367" spans="1:6">
      <c r="A1367" s="79"/>
      <c r="B1367" s="83"/>
      <c r="C1367" s="81"/>
      <c r="D1367" s="82"/>
      <c r="F1367" s="458"/>
    </row>
    <row r="1368" spans="1:6">
      <c r="A1368" s="79"/>
      <c r="B1368" s="85"/>
      <c r="C1368" s="81"/>
      <c r="D1368" s="82"/>
      <c r="F1368" s="458"/>
    </row>
    <row r="1369" spans="1:6">
      <c r="A1369" s="79"/>
      <c r="B1369" s="83"/>
      <c r="C1369" s="81"/>
      <c r="D1369" s="82"/>
      <c r="F1369" s="458"/>
    </row>
    <row r="1370" spans="1:6">
      <c r="A1370" s="79"/>
      <c r="B1370" s="83"/>
      <c r="C1370" s="81"/>
      <c r="D1370" s="82"/>
      <c r="F1370" s="458"/>
    </row>
    <row r="1371" spans="1:6">
      <c r="A1371" s="79"/>
      <c r="B1371" s="83"/>
      <c r="C1371" s="81"/>
      <c r="D1371" s="82"/>
      <c r="F1371" s="458"/>
    </row>
    <row r="1372" spans="1:6">
      <c r="A1372" s="79"/>
      <c r="B1372" s="83"/>
      <c r="C1372" s="81"/>
      <c r="D1372" s="82"/>
      <c r="F1372" s="458"/>
    </row>
    <row r="1373" spans="1:6">
      <c r="A1373" s="79"/>
      <c r="B1373" s="83"/>
      <c r="C1373" s="81"/>
      <c r="D1373" s="82"/>
      <c r="F1373" s="458"/>
    </row>
    <row r="1374" spans="1:6">
      <c r="A1374" s="79"/>
      <c r="B1374" s="83"/>
      <c r="C1374" s="81"/>
      <c r="D1374" s="82"/>
      <c r="F1374" s="458"/>
    </row>
    <row r="1375" spans="1:6">
      <c r="A1375" s="79"/>
      <c r="B1375" s="83"/>
      <c r="C1375" s="81"/>
      <c r="D1375" s="82"/>
      <c r="F1375" s="458"/>
    </row>
    <row r="1376" spans="1:6">
      <c r="A1376" s="79"/>
      <c r="B1376" s="83"/>
      <c r="C1376" s="81"/>
      <c r="D1376" s="82"/>
      <c r="F1376" s="458"/>
    </row>
    <row r="1377" spans="1:6" ht="48.75" customHeight="1">
      <c r="A1377" s="79"/>
      <c r="B1377" s="83"/>
      <c r="C1377" s="86"/>
      <c r="D1377" s="87"/>
      <c r="F1377" s="458"/>
    </row>
    <row r="1378" spans="1:6">
      <c r="A1378" s="79"/>
      <c r="B1378" s="83"/>
      <c r="C1378" s="86"/>
      <c r="D1378" s="87"/>
      <c r="F1378" s="458"/>
    </row>
    <row r="1379" spans="1:6">
      <c r="A1379" s="79"/>
      <c r="B1379" s="83"/>
      <c r="C1379" s="81"/>
      <c r="D1379" s="82"/>
      <c r="F1379" s="458"/>
    </row>
    <row r="1380" spans="1:6" ht="126" customHeight="1">
      <c r="A1380" s="79"/>
      <c r="B1380" s="83"/>
      <c r="C1380" s="81"/>
      <c r="D1380" s="82"/>
      <c r="F1380" s="458"/>
    </row>
    <row r="1381" spans="1:6">
      <c r="A1381" s="79"/>
      <c r="B1381" s="83"/>
      <c r="C1381" s="81"/>
      <c r="D1381" s="82"/>
      <c r="F1381" s="458"/>
    </row>
    <row r="1382" spans="1:6">
      <c r="A1382" s="79"/>
      <c r="B1382" s="83"/>
      <c r="C1382" s="81"/>
      <c r="D1382" s="82"/>
      <c r="F1382" s="458"/>
    </row>
    <row r="1383" spans="1:6">
      <c r="A1383" s="88"/>
      <c r="B1383" s="77"/>
      <c r="C1383" s="81"/>
      <c r="D1383" s="82"/>
      <c r="F1383" s="458"/>
    </row>
    <row r="1384" spans="1:6">
      <c r="A1384" s="79"/>
      <c r="B1384" s="83"/>
      <c r="C1384" s="81"/>
      <c r="D1384" s="82"/>
      <c r="F1384" s="458"/>
    </row>
    <row r="1385" spans="1:6">
      <c r="A1385" s="79"/>
      <c r="B1385" s="83"/>
      <c r="C1385" s="89"/>
      <c r="D1385" s="87"/>
      <c r="F1385" s="458"/>
    </row>
    <row r="1386" spans="1:6">
      <c r="A1386" s="79"/>
      <c r="B1386" s="83"/>
      <c r="C1386" s="89"/>
      <c r="D1386" s="87"/>
      <c r="F1386" s="458"/>
    </row>
    <row r="1387" spans="1:6">
      <c r="A1387" s="79"/>
      <c r="B1387" s="83"/>
      <c r="C1387" s="81"/>
      <c r="D1387" s="82"/>
      <c r="F1387" s="458"/>
    </row>
    <row r="1388" spans="1:6" ht="29.25" customHeight="1">
      <c r="A1388" s="111"/>
      <c r="B1388" s="83"/>
      <c r="C1388" s="89"/>
      <c r="D1388" s="87"/>
      <c r="F1388" s="458"/>
    </row>
    <row r="1389" spans="1:6">
      <c r="A1389" s="79"/>
      <c r="B1389" s="83"/>
      <c r="C1389" s="89"/>
      <c r="D1389" s="87"/>
      <c r="F1389" s="458"/>
    </row>
    <row r="1390" spans="1:6">
      <c r="A1390" s="79"/>
      <c r="B1390" s="83"/>
      <c r="C1390" s="89"/>
      <c r="D1390" s="87"/>
      <c r="F1390" s="458"/>
    </row>
    <row r="1391" spans="1:6">
      <c r="A1391" s="79"/>
      <c r="B1391" s="83"/>
      <c r="C1391" s="89"/>
      <c r="D1391" s="87"/>
      <c r="F1391" s="458"/>
    </row>
    <row r="1392" spans="1:6">
      <c r="A1392" s="79"/>
      <c r="B1392" s="83"/>
      <c r="C1392" s="81"/>
      <c r="D1392" s="82"/>
      <c r="F1392" s="458"/>
    </row>
    <row r="1393" spans="1:6">
      <c r="A1393" s="79"/>
      <c r="B1393" s="83"/>
      <c r="C1393" s="90"/>
      <c r="D1393" s="82"/>
      <c r="F1393" s="458"/>
    </row>
    <row r="1394" spans="1:6">
      <c r="A1394" s="79"/>
      <c r="B1394" s="83"/>
      <c r="C1394" s="81"/>
      <c r="D1394" s="82"/>
      <c r="F1394" s="458"/>
    </row>
    <row r="1395" spans="1:6">
      <c r="A1395" s="79"/>
      <c r="B1395" s="83"/>
      <c r="C1395" s="81"/>
      <c r="D1395" s="82"/>
      <c r="F1395" s="458"/>
    </row>
    <row r="1396" spans="1:6">
      <c r="A1396" s="79"/>
      <c r="B1396" s="83"/>
      <c r="C1396" s="81"/>
      <c r="D1396" s="82"/>
      <c r="F1396" s="458"/>
    </row>
    <row r="1397" spans="1:6">
      <c r="A1397" s="79"/>
      <c r="B1397" s="83"/>
      <c r="C1397" s="81"/>
      <c r="D1397" s="82"/>
      <c r="F1397" s="458"/>
    </row>
    <row r="1398" spans="1:6">
      <c r="A1398" s="79"/>
      <c r="B1398" s="83"/>
      <c r="C1398" s="81"/>
      <c r="D1398" s="82"/>
      <c r="F1398" s="458"/>
    </row>
    <row r="1399" spans="1:6">
      <c r="A1399" s="79"/>
      <c r="B1399" s="83"/>
      <c r="C1399" s="91"/>
      <c r="D1399" s="92"/>
      <c r="F1399" s="458"/>
    </row>
    <row r="1400" spans="1:6">
      <c r="A1400" s="93"/>
      <c r="B1400" s="77"/>
      <c r="C1400" s="94"/>
      <c r="D1400" s="95"/>
      <c r="F1400" s="458"/>
    </row>
    <row r="1401" spans="1:6">
      <c r="A1401" s="96"/>
      <c r="B1401" s="83"/>
      <c r="C1401" s="94"/>
      <c r="D1401" s="95"/>
      <c r="F1401" s="458"/>
    </row>
    <row r="1402" spans="1:6">
      <c r="A1402" s="96"/>
      <c r="B1402" s="83"/>
      <c r="C1402" s="94"/>
      <c r="D1402" s="95"/>
      <c r="F1402" s="458"/>
    </row>
    <row r="1403" spans="1:6">
      <c r="A1403" s="96"/>
      <c r="B1403" s="83"/>
      <c r="C1403" s="94"/>
      <c r="D1403" s="95"/>
      <c r="F1403" s="458"/>
    </row>
    <row r="1404" spans="1:6">
      <c r="A1404" s="96"/>
      <c r="B1404" s="83"/>
      <c r="C1404" s="97"/>
      <c r="D1404" s="98"/>
      <c r="F1404" s="458"/>
    </row>
    <row r="1405" spans="1:6">
      <c r="A1405" s="96"/>
      <c r="B1405" s="83"/>
      <c r="C1405" s="97"/>
      <c r="D1405" s="98"/>
      <c r="F1405" s="458"/>
    </row>
    <row r="1406" spans="1:6">
      <c r="A1406" s="96"/>
      <c r="B1406" s="83"/>
      <c r="C1406" s="97"/>
      <c r="D1406" s="98"/>
      <c r="F1406" s="458"/>
    </row>
    <row r="1407" spans="1:6" ht="24" customHeight="1">
      <c r="A1407" s="96"/>
      <c r="B1407" s="83"/>
      <c r="C1407" s="94"/>
      <c r="D1407" s="95"/>
      <c r="F1407" s="458"/>
    </row>
    <row r="1408" spans="1:6">
      <c r="A1408" s="96"/>
      <c r="B1408" s="83"/>
      <c r="C1408" s="97"/>
      <c r="D1408" s="98"/>
      <c r="F1408" s="458"/>
    </row>
    <row r="1409" spans="1:6">
      <c r="A1409" s="93"/>
      <c r="B1409" s="77"/>
      <c r="C1409" s="94"/>
      <c r="D1409" s="95"/>
      <c r="F1409" s="458"/>
    </row>
    <row r="1410" spans="1:6" ht="36.75" customHeight="1">
      <c r="A1410" s="96"/>
      <c r="B1410" s="83"/>
      <c r="C1410" s="97"/>
      <c r="D1410" s="98"/>
      <c r="F1410" s="458"/>
    </row>
    <row r="1411" spans="1:6" ht="52.5" customHeight="1">
      <c r="A1411" s="96"/>
      <c r="B1411" s="83"/>
      <c r="C1411" s="94"/>
      <c r="D1411" s="95"/>
      <c r="F1411" s="458"/>
    </row>
    <row r="1412" spans="1:6">
      <c r="A1412" s="96"/>
      <c r="B1412" s="83"/>
      <c r="C1412" s="97"/>
      <c r="D1412" s="98"/>
      <c r="F1412" s="458"/>
    </row>
    <row r="1413" spans="1:6">
      <c r="F1413" s="458"/>
    </row>
    <row r="1414" spans="1:6">
      <c r="F1414" s="458"/>
    </row>
    <row r="1415" spans="1:6">
      <c r="F1415" s="458"/>
    </row>
    <row r="1416" spans="1:6">
      <c r="F1416" s="458"/>
    </row>
    <row r="1417" spans="1:6">
      <c r="F1417" s="458"/>
    </row>
    <row r="1418" spans="1:6">
      <c r="F1418" s="458"/>
    </row>
    <row r="1419" spans="1:6">
      <c r="F1419" s="458"/>
    </row>
    <row r="1420" spans="1:6">
      <c r="F1420" s="458"/>
    </row>
    <row r="1421" spans="1:6">
      <c r="F1421" s="458"/>
    </row>
    <row r="1422" spans="1:6">
      <c r="F1422" s="458"/>
    </row>
    <row r="1423" spans="1:6">
      <c r="F1423" s="458"/>
    </row>
    <row r="1438" spans="6:6">
      <c r="F1438" s="458"/>
    </row>
    <row r="1439" spans="6:6">
      <c r="F1439" s="458"/>
    </row>
    <row r="1440" spans="6:6">
      <c r="F1440" s="458"/>
    </row>
    <row r="1441" spans="6:6">
      <c r="F1441" s="458"/>
    </row>
    <row r="1442" spans="6:6">
      <c r="F1442" s="458"/>
    </row>
    <row r="1443" spans="6:6">
      <c r="F1443" s="458"/>
    </row>
    <row r="1444" spans="6:6">
      <c r="F1444" s="458"/>
    </row>
    <row r="1445" spans="6:6">
      <c r="F1445" s="458"/>
    </row>
    <row r="1446" spans="6:6">
      <c r="F1446" s="458"/>
    </row>
    <row r="1447" spans="6:6">
      <c r="F1447" s="458"/>
    </row>
    <row r="1448" spans="6:6">
      <c r="F1448" s="458"/>
    </row>
    <row r="1449" spans="6:6">
      <c r="F1449" s="458"/>
    </row>
    <row r="1450" spans="6:6">
      <c r="F1450" s="458"/>
    </row>
    <row r="1451" spans="6:6">
      <c r="F1451" s="458"/>
    </row>
    <row r="1452" spans="6:6">
      <c r="F1452" s="458"/>
    </row>
    <row r="1453" spans="6:6">
      <c r="F1453" s="458"/>
    </row>
    <row r="1454" spans="6:6">
      <c r="F1454" s="458"/>
    </row>
    <row r="1455" spans="6:6">
      <c r="F1455" s="458"/>
    </row>
    <row r="1456" spans="6:6">
      <c r="F1456" s="458"/>
    </row>
    <row r="1457" spans="6:6">
      <c r="F1457" s="458"/>
    </row>
    <row r="1458" spans="6:6">
      <c r="F1458" s="458"/>
    </row>
    <row r="1459" spans="6:6">
      <c r="F1459" s="458"/>
    </row>
    <row r="1460" spans="6:6">
      <c r="F1460" s="458"/>
    </row>
    <row r="1461" spans="6:6">
      <c r="F1461" s="458"/>
    </row>
    <row r="1462" spans="6:6">
      <c r="F1462" s="458"/>
    </row>
    <row r="1463" spans="6:6">
      <c r="F1463" s="458"/>
    </row>
    <row r="1464" spans="6:6">
      <c r="F1464" s="458"/>
    </row>
    <row r="1465" spans="6:6">
      <c r="F1465" s="458"/>
    </row>
    <row r="1466" spans="6:6">
      <c r="F1466" s="458"/>
    </row>
    <row r="1467" spans="6:6">
      <c r="F1467" s="458"/>
    </row>
    <row r="1468" spans="6:6">
      <c r="F1468" s="458"/>
    </row>
    <row r="1469" spans="6:6">
      <c r="F1469" s="458"/>
    </row>
    <row r="1470" spans="6:6">
      <c r="F1470" s="458"/>
    </row>
    <row r="1471" spans="6:6">
      <c r="F1471" s="458"/>
    </row>
    <row r="1472" spans="6:6">
      <c r="F1472" s="458"/>
    </row>
    <row r="1473" spans="6:6">
      <c r="F1473" s="458"/>
    </row>
    <row r="1474" spans="6:6">
      <c r="F1474" s="458"/>
    </row>
    <row r="1475" spans="6:6">
      <c r="F1475" s="458"/>
    </row>
    <row r="1476" spans="6:6">
      <c r="F1476" s="458"/>
    </row>
    <row r="1477" spans="6:6">
      <c r="F1477" s="458"/>
    </row>
    <row r="1478" spans="6:6">
      <c r="F1478" s="458"/>
    </row>
    <row r="1479" spans="6:6">
      <c r="F1479" s="458"/>
    </row>
    <row r="1480" spans="6:6">
      <c r="F1480" s="458"/>
    </row>
    <row r="1481" spans="6:6">
      <c r="F1481" s="458"/>
    </row>
    <row r="1482" spans="6:6">
      <c r="F1482" s="458"/>
    </row>
    <row r="1483" spans="6:6">
      <c r="F1483" s="458"/>
    </row>
    <row r="1484" spans="6:6">
      <c r="F1484" s="458"/>
    </row>
    <row r="1485" spans="6:6">
      <c r="F1485" s="458"/>
    </row>
    <row r="1486" spans="6:6">
      <c r="F1486" s="458"/>
    </row>
    <row r="1487" spans="6:6">
      <c r="F1487" s="458"/>
    </row>
    <row r="1488" spans="6:6">
      <c r="F1488" s="458"/>
    </row>
    <row r="1489" spans="6:6">
      <c r="F1489" s="458"/>
    </row>
    <row r="1490" spans="6:6">
      <c r="F1490" s="458"/>
    </row>
    <row r="1491" spans="6:6">
      <c r="F1491" s="458"/>
    </row>
    <row r="1492" spans="6:6">
      <c r="F1492" s="458"/>
    </row>
    <row r="1493" spans="6:6">
      <c r="F1493" s="458"/>
    </row>
    <row r="1494" spans="6:6">
      <c r="F1494" s="458"/>
    </row>
    <row r="1495" spans="6:6">
      <c r="F1495" s="458"/>
    </row>
    <row r="1496" spans="6:6">
      <c r="F1496" s="458"/>
    </row>
    <row r="1497" spans="6:6">
      <c r="F1497" s="458"/>
    </row>
    <row r="1498" spans="6:6">
      <c r="F1498" s="458"/>
    </row>
    <row r="1499" spans="6:6">
      <c r="F1499" s="458"/>
    </row>
    <row r="1500" spans="6:6">
      <c r="F1500" s="458"/>
    </row>
    <row r="1501" spans="6:6">
      <c r="F1501" s="458"/>
    </row>
    <row r="1502" spans="6:6">
      <c r="F1502" s="458"/>
    </row>
    <row r="1503" spans="6:6">
      <c r="F1503" s="458"/>
    </row>
    <row r="1504" spans="6:6">
      <c r="F1504" s="458"/>
    </row>
    <row r="1505" spans="6:6">
      <c r="F1505" s="458"/>
    </row>
    <row r="1506" spans="6:6">
      <c r="F1506" s="458"/>
    </row>
    <row r="1507" spans="6:6">
      <c r="F1507" s="458"/>
    </row>
    <row r="1508" spans="6:6">
      <c r="F1508" s="458"/>
    </row>
    <row r="1509" spans="6:6">
      <c r="F1509" s="458"/>
    </row>
    <row r="1510" spans="6:6">
      <c r="F1510" s="458"/>
    </row>
    <row r="1511" spans="6:6">
      <c r="F1511" s="458"/>
    </row>
    <row r="1512" spans="6:6">
      <c r="F1512" s="458"/>
    </row>
    <row r="1513" spans="6:6">
      <c r="F1513" s="458"/>
    </row>
    <row r="1514" spans="6:6">
      <c r="F1514" s="458"/>
    </row>
    <row r="1515" spans="6:6">
      <c r="F1515" s="458"/>
    </row>
    <row r="1516" spans="6:6">
      <c r="F1516" s="458"/>
    </row>
    <row r="1517" spans="6:6">
      <c r="F1517" s="458"/>
    </row>
    <row r="1518" spans="6:6">
      <c r="F1518" s="458"/>
    </row>
    <row r="1519" spans="6:6">
      <c r="F1519" s="458"/>
    </row>
    <row r="1520" spans="6:6">
      <c r="F1520" s="458"/>
    </row>
    <row r="1521" spans="6:6">
      <c r="F1521" s="458"/>
    </row>
    <row r="1522" spans="6:6">
      <c r="F1522" s="458"/>
    </row>
    <row r="1523" spans="6:6">
      <c r="F1523" s="458"/>
    </row>
    <row r="1524" spans="6:6">
      <c r="F1524" s="458"/>
    </row>
    <row r="1525" spans="6:6">
      <c r="F1525" s="458"/>
    </row>
    <row r="1526" spans="6:6">
      <c r="F1526" s="458"/>
    </row>
    <row r="1527" spans="6:6">
      <c r="F1527" s="458"/>
    </row>
    <row r="1528" spans="6:6">
      <c r="F1528" s="458"/>
    </row>
    <row r="1529" spans="6:6">
      <c r="F1529" s="458"/>
    </row>
    <row r="1530" spans="6:6">
      <c r="F1530" s="458"/>
    </row>
    <row r="1531" spans="6:6">
      <c r="F1531" s="458"/>
    </row>
    <row r="1532" spans="6:6">
      <c r="F1532" s="458"/>
    </row>
    <row r="1533" spans="6:6">
      <c r="F1533" s="458"/>
    </row>
    <row r="1534" spans="6:6">
      <c r="F1534" s="458"/>
    </row>
    <row r="1535" spans="6:6">
      <c r="F1535" s="458"/>
    </row>
    <row r="1536" spans="6:6">
      <c r="F1536" s="458"/>
    </row>
    <row r="1537" spans="6:6">
      <c r="F1537" s="458"/>
    </row>
    <row r="1538" spans="6:6">
      <c r="F1538" s="458"/>
    </row>
    <row r="1539" spans="6:6">
      <c r="F1539" s="458"/>
    </row>
    <row r="1540" spans="6:6">
      <c r="F1540" s="458"/>
    </row>
    <row r="1541" spans="6:6">
      <c r="F1541" s="458"/>
    </row>
    <row r="1542" spans="6:6">
      <c r="F1542" s="458"/>
    </row>
    <row r="1543" spans="6:6">
      <c r="F1543" s="458"/>
    </row>
    <row r="1544" spans="6:6">
      <c r="F1544" s="458"/>
    </row>
    <row r="1545" spans="6:6">
      <c r="F1545" s="458"/>
    </row>
    <row r="1546" spans="6:6">
      <c r="F1546" s="458"/>
    </row>
    <row r="1547" spans="6:6">
      <c r="F1547" s="458"/>
    </row>
    <row r="1548" spans="6:6">
      <c r="F1548" s="458"/>
    </row>
    <row r="1549" spans="6:6">
      <c r="F1549" s="458"/>
    </row>
    <row r="1550" spans="6:6">
      <c r="F1550" s="458"/>
    </row>
    <row r="1551" spans="6:6">
      <c r="F1551" s="458"/>
    </row>
    <row r="1552" spans="6:6">
      <c r="F1552" s="458"/>
    </row>
    <row r="1553" spans="6:6">
      <c r="F1553" s="458"/>
    </row>
    <row r="1554" spans="6:6">
      <c r="F1554" s="458"/>
    </row>
    <row r="1555" spans="6:6">
      <c r="F1555" s="458"/>
    </row>
    <row r="1556" spans="6:6">
      <c r="F1556" s="458"/>
    </row>
    <row r="1557" spans="6:6">
      <c r="F1557" s="458"/>
    </row>
    <row r="1558" spans="6:6">
      <c r="F1558" s="458"/>
    </row>
    <row r="1559" spans="6:6">
      <c r="F1559" s="458"/>
    </row>
    <row r="1560" spans="6:6">
      <c r="F1560" s="458"/>
    </row>
    <row r="1561" spans="6:6">
      <c r="F1561" s="458"/>
    </row>
    <row r="1562" spans="6:6">
      <c r="F1562" s="458"/>
    </row>
    <row r="1563" spans="6:6">
      <c r="F1563" s="458"/>
    </row>
    <row r="1564" spans="6:6">
      <c r="F1564" s="458"/>
    </row>
    <row r="1565" spans="6:6">
      <c r="F1565" s="458"/>
    </row>
    <row r="1566" spans="6:6">
      <c r="F1566" s="458"/>
    </row>
    <row r="1567" spans="6:6">
      <c r="F1567" s="458"/>
    </row>
    <row r="1568" spans="6:6">
      <c r="F1568" s="458"/>
    </row>
    <row r="1569" spans="6:6">
      <c r="F1569" s="458"/>
    </row>
    <row r="1570" spans="6:6">
      <c r="F1570" s="458"/>
    </row>
    <row r="1571" spans="6:6">
      <c r="F1571" s="458"/>
    </row>
    <row r="1572" spans="6:6">
      <c r="F1572" s="458"/>
    </row>
    <row r="1573" spans="6:6">
      <c r="F1573" s="458"/>
    </row>
    <row r="1574" spans="6:6">
      <c r="F1574" s="458"/>
    </row>
    <row r="1575" spans="6:6">
      <c r="F1575" s="458"/>
    </row>
    <row r="1576" spans="6:6">
      <c r="F1576" s="458"/>
    </row>
    <row r="1577" spans="6:6">
      <c r="F1577" s="458"/>
    </row>
    <row r="1578" spans="6:6">
      <c r="F1578" s="458"/>
    </row>
    <row r="1579" spans="6:6">
      <c r="F1579" s="458"/>
    </row>
    <row r="1580" spans="6:6">
      <c r="F1580" s="458"/>
    </row>
    <row r="1581" spans="6:6">
      <c r="F1581" s="458"/>
    </row>
    <row r="1582" spans="6:6">
      <c r="F1582" s="458"/>
    </row>
    <row r="1583" spans="6:6">
      <c r="F1583" s="458"/>
    </row>
    <row r="1584" spans="6:6">
      <c r="F1584" s="458"/>
    </row>
    <row r="1585" spans="6:6">
      <c r="F1585" s="458"/>
    </row>
    <row r="1586" spans="6:6">
      <c r="F1586" s="458"/>
    </row>
    <row r="1587" spans="6:6">
      <c r="F1587" s="458"/>
    </row>
    <row r="1588" spans="6:6">
      <c r="F1588" s="458"/>
    </row>
    <row r="1589" spans="6:6">
      <c r="F1589" s="458"/>
    </row>
    <row r="1590" spans="6:6">
      <c r="F1590" s="458"/>
    </row>
    <row r="1591" spans="6:6">
      <c r="F1591" s="458"/>
    </row>
    <row r="1592" spans="6:6">
      <c r="F1592" s="458"/>
    </row>
    <row r="1593" spans="6:6">
      <c r="F1593" s="458"/>
    </row>
    <row r="1594" spans="6:6">
      <c r="F1594" s="458"/>
    </row>
    <row r="1595" spans="6:6">
      <c r="F1595" s="458"/>
    </row>
    <row r="1596" spans="6:6">
      <c r="F1596" s="458"/>
    </row>
    <row r="1597" spans="6:6">
      <c r="F1597" s="458"/>
    </row>
    <row r="1598" spans="6:6">
      <c r="F1598" s="458"/>
    </row>
    <row r="1599" spans="6:6">
      <c r="F1599" s="458"/>
    </row>
    <row r="1600" spans="6:6">
      <c r="F1600" s="458"/>
    </row>
    <row r="1601" spans="6:6">
      <c r="F1601" s="458"/>
    </row>
    <row r="1602" spans="6:6">
      <c r="F1602" s="458"/>
    </row>
    <row r="1603" spans="6:6">
      <c r="F1603" s="458"/>
    </row>
    <row r="1604" spans="6:6">
      <c r="F1604" s="458"/>
    </row>
    <row r="1605" spans="6:6">
      <c r="F1605" s="458"/>
    </row>
    <row r="1606" spans="6:6">
      <c r="F1606" s="458"/>
    </row>
    <row r="1607" spans="6:6">
      <c r="F1607" s="458"/>
    </row>
    <row r="1608" spans="6:6">
      <c r="F1608" s="458"/>
    </row>
    <row r="1609" spans="6:6">
      <c r="F1609" s="458"/>
    </row>
    <row r="1610" spans="6:6">
      <c r="F1610" s="458"/>
    </row>
    <row r="1611" spans="6:6">
      <c r="F1611" s="458"/>
    </row>
    <row r="1612" spans="6:6">
      <c r="F1612" s="458"/>
    </row>
    <row r="1613" spans="6:6">
      <c r="F1613" s="458"/>
    </row>
    <row r="1614" spans="6:6">
      <c r="F1614" s="458"/>
    </row>
    <row r="1615" spans="6:6">
      <c r="F1615" s="458"/>
    </row>
    <row r="1616" spans="6:6">
      <c r="F1616" s="458"/>
    </row>
    <row r="1617" spans="6:6">
      <c r="F1617" s="458"/>
    </row>
    <row r="1618" spans="6:6">
      <c r="F1618" s="458"/>
    </row>
    <row r="1619" spans="6:6">
      <c r="F1619" s="458"/>
    </row>
    <row r="1620" spans="6:6">
      <c r="F1620" s="458"/>
    </row>
    <row r="1621" spans="6:6">
      <c r="F1621" s="458"/>
    </row>
  </sheetData>
  <protectedRanges>
    <protectedRange sqref="E21" name="Raspon1"/>
    <protectedRange sqref="E23:E24" name="Raspon1_1"/>
  </protectedRanges>
  <mergeCells count="2">
    <mergeCell ref="B190:E190"/>
    <mergeCell ref="B2:E2"/>
  </mergeCells>
  <phoneticPr fontId="9" type="noConversion"/>
  <pageMargins left="0.25" right="0.25" top="0.75" bottom="0.75" header="0.3" footer="0.3"/>
  <pageSetup paperSize="9" scale="81" fitToHeight="0" orientation="portrait" r:id="rId1"/>
  <rowBreaks count="38" manualBreakCount="38">
    <brk id="15" max="5" man="1"/>
    <brk id="34" max="5" man="1"/>
    <brk id="55" max="5" man="1"/>
    <brk id="78" max="5" man="1"/>
    <brk id="114" max="5" man="1"/>
    <brk id="129" max="5" man="1"/>
    <brk id="151" max="5" man="1"/>
    <brk id="179" max="5" man="1"/>
    <brk id="203" max="5" man="1"/>
    <brk id="232" max="5" man="1"/>
    <brk id="250" max="5" man="1"/>
    <brk id="263" max="5" man="1"/>
    <brk id="287" max="5" man="1"/>
    <brk id="317" max="5" man="1"/>
    <brk id="341" max="5" man="1"/>
    <brk id="362" max="5" man="1"/>
    <brk id="393" max="5" man="1"/>
    <brk id="422" max="5" man="1"/>
    <brk id="449" max="5" man="1"/>
    <brk id="479" max="5" man="1"/>
    <brk id="525" max="5" man="1"/>
    <brk id="561" max="5" man="1"/>
    <brk id="584" max="5" man="1"/>
    <brk id="604" max="5" man="1"/>
    <brk id="614" max="5" man="1"/>
    <brk id="792" max="5" man="1"/>
    <brk id="897" max="5" man="1"/>
    <brk id="907" max="5" man="1"/>
    <brk id="920" max="5" man="1"/>
    <brk id="987" max="5" man="1"/>
    <brk id="1047" max="5" man="1"/>
    <brk id="1055" max="5" man="1"/>
    <brk id="1057" max="5" man="1"/>
    <brk id="1172" max="5" man="1"/>
    <brk id="1191" max="5" man="1"/>
    <brk id="1200" max="5" man="1"/>
    <brk id="1206" max="5" man="1"/>
    <brk id="13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Naslovna</vt:lpstr>
      <vt:lpstr>Troškovnik</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Tatjana Blagus</cp:lastModifiedBy>
  <cp:lastPrinted>2023-08-17T06:31:17Z</cp:lastPrinted>
  <dcterms:created xsi:type="dcterms:W3CDTF">2022-02-18T07:34:27Z</dcterms:created>
  <dcterms:modified xsi:type="dcterms:W3CDTF">2023-12-18T12:11:50Z</dcterms:modified>
</cp:coreProperties>
</file>